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06-2020\Local Disk\FINANCIJSKI IZVJEŠTAJI 2026\30.06.2026\IZVRŠENJE 30.06.2026\"/>
    </mc:Choice>
  </mc:AlternateContent>
  <xr:revisionPtr revIDLastSave="0" documentId="13_ncr:1_{2D5C130A-AE04-4851-B34A-1E43E9C44D80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AŽETAK OPĆEG DIJELA" sheetId="1" r:id="rId1"/>
    <sheet name="EKONOMSKA KLAS." sheetId="2" r:id="rId2"/>
    <sheet name="KLAS. PO IZVORIMA" sheetId="3" r:id="rId3"/>
    <sheet name="RASHODI PO PROGRAMSKOJ KLAS." sheetId="4" r:id="rId4"/>
    <sheet name="FUNKCIJSKA KLAS.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F11" i="1" l="1"/>
  <c r="G11" i="1"/>
  <c r="G9" i="1"/>
  <c r="G12" i="1"/>
  <c r="G8" i="1"/>
  <c r="F9" i="1"/>
  <c r="F12" i="1"/>
  <c r="F8" i="1"/>
  <c r="F38" i="1"/>
  <c r="F39" i="1"/>
  <c r="G29" i="1"/>
  <c r="G30" i="1"/>
  <c r="F29" i="1"/>
  <c r="F30" i="1"/>
  <c r="C28" i="1"/>
  <c r="D28" i="1"/>
  <c r="E28" i="1"/>
  <c r="B28" i="1"/>
  <c r="C13" i="1"/>
  <c r="D13" i="1"/>
  <c r="D14" i="1" s="1"/>
  <c r="E13" i="1"/>
  <c r="B13" i="1"/>
  <c r="C10" i="1"/>
  <c r="E10" i="1"/>
  <c r="B10" i="1"/>
  <c r="C14" i="1" l="1"/>
  <c r="E14" i="1"/>
  <c r="E37" i="1" s="1"/>
  <c r="B14" i="1"/>
  <c r="B37" i="1" s="1"/>
  <c r="G10" i="1"/>
  <c r="F28" i="1"/>
  <c r="G28" i="1"/>
  <c r="F10" i="1"/>
  <c r="G13" i="1"/>
  <c r="F13" i="1"/>
  <c r="G14" i="1" l="1"/>
  <c r="F14" i="1"/>
  <c r="F37" i="1"/>
</calcChain>
</file>

<file path=xl/sharedStrings.xml><?xml version="1.0" encoding="utf-8"?>
<sst xmlns="http://schemas.openxmlformats.org/spreadsheetml/2006/main" count="315" uniqueCount="175">
  <si>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</si>
  <si>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</si>
  <si>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</si>
  <si>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</si>
  <si>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</si>
  <si>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</si>
  <si>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</si>
  <si>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</si>
  <si>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</si>
  <si>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</si>
  <si>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</si>
  <si>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</si>
  <si>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</si>
  <si>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</si>
  <si>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Preneseni manjak iz prethodne godine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</si>
  <si>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</si>
  <si>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</si>
  <si>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</si>
  <si>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</si>
  <si>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</si>
  <si>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>NETO  ZADUŽIVANJE/FINANCIRANJE (B)</t>
  </si>
  <si>
    <t>PRENESENA SREDSTVA   ( C)</t>
  </si>
  <si>
    <t>RAZLIKA - VIŠAK/MANJAK (A)</t>
  </si>
  <si>
    <t>Prenesena raspoloživa sredstva iz prethodne godine</t>
  </si>
  <si>
    <t xml:space="preserve">C. PRENESENA SREDSTVA IZ PRETHODNE GODINE </t>
  </si>
  <si>
    <t>VIŠAK/MANJAK (A) +/- NETO (B)+ PRENESENA SREDSTVA ( C )</t>
  </si>
  <si>
    <t xml:space="preserve">  MANJAK</t>
  </si>
  <si>
    <t xml:space="preserve">  VIŠAK  </t>
  </si>
  <si>
    <t>Ostvarenje prethodne godine (1)</t>
  </si>
  <si>
    <t>Ostvarenje        (4.)</t>
  </si>
  <si>
    <t>Ostvarenje preth. 2025. godine.             (1)</t>
  </si>
  <si>
    <t>Ostvarenje 2026.  godine        (4.)</t>
  </si>
  <si>
    <t>Ostvarenje prethodne  2025. godine (1)</t>
  </si>
  <si>
    <t>Ostvarenje 2026. godine        (4.)</t>
  </si>
  <si>
    <t>Izvršenje prihoda i rashoda po EKONOMSKOJ KLASIFIKACIJI</t>
  </si>
  <si>
    <t>Izvršenje 2025. (2.)</t>
  </si>
  <si>
    <t>Izvorni plan 2026 (3.)</t>
  </si>
  <si>
    <t>Tekući plan 2026. (4.)</t>
  </si>
  <si>
    <t>Izvršenje I-VI 2026. (5.)</t>
  </si>
  <si>
    <t>Indeks 5/2 (6.)</t>
  </si>
  <si>
    <t>Indeks 5/4 (7.)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</si>
  <si>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</si>
  <si>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</si>
  <si>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</si>
  <si>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</si>
  <si>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</si>
  <si>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</si>
  <si>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</si>
  <si>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</si>
  <si>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</si>
  <si>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</si>
  <si>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</si>
  <si>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</si>
  <si>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</si>
  <si>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</si>
  <si>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</si>
  <si>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</si>
  <si>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</si>
  <si>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</si>
  <si>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</si>
  <si>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</si>
  <si>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</si>
  <si>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</si>
  <si>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</si>
  <si>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</si>
  <si>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</si>
  <si>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</si>
  <si>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</si>
  <si>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</si>
  <si>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</si>
  <si>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</si>
  <si>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</si>
  <si>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</si>
  <si>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</si>
  <si>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</si>
  <si>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</si>
  <si>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</si>
  <si>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</si>
  <si>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</si>
  <si>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</si>
  <si>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</si>
  <si>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</si>
  <si>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</si>
  <si>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</si>
  <si>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</si>
  <si>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</si>
  <si>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</si>
  <si>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</si>
  <si>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</si>
  <si>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</si>
  <si>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</si>
  <si>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3294 Članarine i norme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</si>
  <si>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</si>
  <si>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</si>
  <si>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</si>
  <si>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</si>
  <si>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</si>
  <si>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</si>
  <si>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</si>
  <si>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</si>
  <si>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</si>
  <si>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</si>
  <si>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</si>
  <si>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</si>
  <si>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</si>
  <si>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4222 Komunikacijska oprema</t>
  </si>
  <si>
    <t>424 Knjige, umjetnička djela i ostale izložbene vrijednosti</t>
  </si>
  <si>
    <t>4241 Knjige</t>
  </si>
  <si>
    <t>SVEUKUPNO RASHODI</t>
  </si>
  <si>
    <t>Izvršenje prihoda i rashoda po IZVORIMA FINANCIRANJA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</si>
  <si>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</si>
  <si>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</si>
  <si>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</si>
  <si>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</si>
  <si>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</si>
  <si>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</si>
  <si>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</si>
  <si>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</si>
  <si>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</si>
  <si>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5.52 Ostale pomoći</t>
  </si>
  <si>
    <t>Izvor: 5.56 Fondovi EU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</si>
  <si>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</si>
  <si>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</si>
  <si>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</si>
  <si>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</si>
  <si>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</si>
  <si>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</si>
  <si>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</si>
  <si>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48 Prenesena sredstva - namjenski prihodi</t>
  </si>
  <si>
    <t>Izvršenje prihoda i rashoda po PROGRAMSKOJ KLASIFIKACIJI</t>
  </si>
  <si>
    <t>Izvorni plan (1.)</t>
  </si>
  <si>
    <t>Tekući plan (2.)</t>
  </si>
  <si>
    <t>Ostvarenje (3.)</t>
  </si>
  <si>
    <t>Indeks (3./2.)</t>
  </si>
  <si>
    <t>SVEUKUPNO</t>
  </si>
  <si>
    <t>12044 OŠ HRELJIN</t>
  </si>
  <si>
    <t>Program: 5301 Osnovnoškolsko obrazovanje</t>
  </si>
  <si>
    <t>A 530101 Osiguravanje uvjeta rada</t>
  </si>
  <si>
    <t>Izvor: 321 Vlastiti prihodi - proračunski korisnici</t>
  </si>
  <si>
    <t>Izvor: 321401 Vlastiti prihodi - osnovne škole</t>
  </si>
  <si>
    <t>Izvor: 441 Prihodi za decentralizirane funkcije - OŠ</t>
  </si>
  <si>
    <t>Izvor: 4411 Prihodi za decentralizirane funkcije - OŠ</t>
  </si>
  <si>
    <t>Izvor: 5.501 Pomoći iz državnog proračuna kroz opće prihode i primitke</t>
  </si>
  <si>
    <t>Izvor: 5.5011100 Pomoći iz državnog proračuna kroz opće prihode i primitke - korisnici - 100</t>
  </si>
  <si>
    <t>Izvor: 5.520 Ostale pomoći</t>
  </si>
  <si>
    <t>Izvor: 5.5200100 Ostale pomoći - korisnici - korisnici - 100</t>
  </si>
  <si>
    <t>Izvor: 621 Donacije - proračunski korisnici</t>
  </si>
  <si>
    <t>Izvor: 621401 Donacije - osnovne škole</t>
  </si>
  <si>
    <t>Izvor: 731 Prihodi od prodaje ili zamjene nefin. imov. i naknade štete s naslova osiguranja - prorač. korisnici</t>
  </si>
  <si>
    <t>Izvor: 731401 Prihodi od prodaje ili zamjene nefin. imov. i naknade štete s nalova osiguranja - osnovne škole</t>
  </si>
  <si>
    <t>A 530106 Nabava udžbenika za učenike OŠ</t>
  </si>
  <si>
    <t>A 530107 Prehrana za učenike u osnovnim školama</t>
  </si>
  <si>
    <t>Program: 5302 Unapređenje kvalitete odgojno obrazovnog sustava</t>
  </si>
  <si>
    <t>A 530202 Produženi boravak učenika-putnika</t>
  </si>
  <si>
    <t>Izvor: 431 Prihodi za posebne namjene - proračunski korisnici</t>
  </si>
  <si>
    <t>Izvor: 431401 Prihodi za posebne namjene - osnovne škole</t>
  </si>
  <si>
    <t>Izvor: 483 Prenesena sredstva - namjenski prihodi - proračunski korisnici</t>
  </si>
  <si>
    <t>Izvor: 4831401 Prenesena sredstva - namjenski prihodi - osnovne škole</t>
  </si>
  <si>
    <t>A 530209 Sufinanciranje rada pomoćnika u nastavi</t>
  </si>
  <si>
    <t>Izvor: 111 Porezni i ostali prihodi</t>
  </si>
  <si>
    <t>Izvor: 5.561 Europski socijalni fond plus</t>
  </si>
  <si>
    <t>Izvor: 5.5611100004 EU soc.fond plus - predfin.iz izvora 11 - Sufinanciranje rada pomoćnika u nastavi</t>
  </si>
  <si>
    <t>A 530222 Programi školskog kurikuluma</t>
  </si>
  <si>
    <t>A 530239 Županijska škola plivanja</t>
  </si>
  <si>
    <t>A 530240 Osiguranje besplatnih zaliha menstrualnih higijenskih potrepština</t>
  </si>
  <si>
    <t>Program: 5308 Kapitalna ulaganja u odgojno obrazovnu infrastrukturu</t>
  </si>
  <si>
    <t>K 530801 Opremanje ustanova školstva</t>
  </si>
  <si>
    <t>Izvršenje prihoda i rashoda po FUNKCIJSKOJ KLASIFIKACIJI</t>
  </si>
  <si>
    <t>Funk. klas: 09 OBRAZOVANJE</t>
  </si>
  <si>
    <t>Funk. klas: 091 Predškolsko i osnovno obrazovanje</t>
  </si>
  <si>
    <t>Funk. klas: 0912 Osnovno obrazovanje</t>
  </si>
  <si>
    <t>Funk. klas: 098 Usluge obrazovanja koje nisu drugdje svrstane</t>
  </si>
  <si>
    <t>Funk. klas: 0980 Usluge obrazovanja koje nisu drugdje svrstane</t>
  </si>
  <si>
    <t>663 Donacije od pravnih i fizičkih osoba izvan općeg proračuna te povrat donacija i kapitalnih pomoći po protestiranim jamstvima</t>
  </si>
  <si>
    <t>PRIJEDLOG POLUGODIŠNJEG  IZVJEŠTAJA O IZVRŠENJU FINANCIJSKOG PLANA ZA RAZDOBLJE OD 01.01.-30.06.2026. GODINE                                                                                               OSNOVNA ŠKOLA HRELJIN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</si>
</sst>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;[Red]#,##0.00\ _k_n"/>
    <numFmt numFmtId="165" formatCode="#,##0.00;[Red]#,##0.00"/>
    <numFmt numFmtId="166" formatCode="#,##0.00_ ;[Red]\-#,##0.00\ "/>
  </numFmts>
  <fonts count="30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name val="Arial"/>
      <family val="2"/>
      <charset val="238"/>
    </font>
    <font>
      <sz val="12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7.5"/>
      <color rgb="FF000000"/>
      <name val="Microsoft Sans Serif"/>
      <family val="2"/>
      <charset val="238"/>
    </font>
    <font>
      <b/>
      <sz val="10"/>
      <color rgb="FF0000FF"/>
      <name val="Arial"/>
      <family val="2"/>
      <charset val="238"/>
    </font>
    <font>
      <sz val="11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Alignment="1">
      <alignment horizontal="center"/>
    </xf>
    <xf numFmtId="0" fontId="13" fillId="0" borderId="0" xfId="0" applyFont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7" fillId="2" borderId="7" xfId="0" applyFont="1" applyFill="1" applyBorder="1" applyAlignment="1">
      <alignment horizontal="left" wrapText="1" indent="1"/>
    </xf>
    <xf numFmtId="4" fontId="21" fillId="3" borderId="4" xfId="0" applyNumberFormat="1" applyFont="1" applyFill="1" applyBorder="1" applyAlignment="1">
      <alignment horizontal="right" wrapTex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vertical="center" wrapText="1"/>
    </xf>
    <xf numFmtId="164" fontId="20" fillId="0" borderId="4" xfId="3" applyNumberFormat="1" applyFont="1" applyFill="1" applyBorder="1" applyAlignment="1">
      <alignment wrapText="1"/>
    </xf>
    <xf numFmtId="164" fontId="20" fillId="0" borderId="13" xfId="3" applyNumberFormat="1" applyFont="1" applyFill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4" fontId="21" fillId="0" borderId="9" xfId="0" applyNumberFormat="1" applyFont="1" applyBorder="1" applyAlignment="1">
      <alignment horizontal="right"/>
    </xf>
    <xf numFmtId="165" fontId="20" fillId="2" borderId="4" xfId="3" applyNumberFormat="1" applyFont="1" applyFill="1" applyBorder="1" applyAlignment="1">
      <alignment wrapText="1"/>
    </xf>
    <xf numFmtId="0" fontId="1" fillId="0" borderId="15" xfId="0" applyFont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4" fontId="14" fillId="5" borderId="2" xfId="0" applyNumberFormat="1" applyFont="1" applyFill="1" applyBorder="1" applyAlignment="1">
      <alignment horizontal="right" wrapText="1"/>
    </xf>
    <xf numFmtId="0" fontId="14" fillId="7" borderId="5" xfId="0" applyFont="1" applyFill="1" applyBorder="1" applyAlignment="1">
      <alignment horizontal="left" vertical="center" wrapText="1"/>
    </xf>
    <xf numFmtId="4" fontId="14" fillId="7" borderId="3" xfId="0" applyNumberFormat="1" applyFont="1" applyFill="1" applyBorder="1" applyAlignment="1">
      <alignment horizontal="right" wrapText="1"/>
    </xf>
    <xf numFmtId="0" fontId="8" fillId="5" borderId="5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horizontal="left" wrapText="1" indent="1"/>
    </xf>
    <xf numFmtId="0" fontId="6" fillId="5" borderId="6" xfId="0" applyFont="1" applyFill="1" applyBorder="1" applyAlignment="1">
      <alignment horizontal="left" wrapText="1" indent="1"/>
    </xf>
    <xf numFmtId="0" fontId="8" fillId="5" borderId="14" xfId="0" applyFont="1" applyFill="1" applyBorder="1" applyAlignment="1">
      <alignment horizontal="left" vertical="center" wrapText="1"/>
    </xf>
    <xf numFmtId="4" fontId="21" fillId="5" borderId="2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165" fontId="20" fillId="5" borderId="4" xfId="3" applyNumberFormat="1" applyFont="1" applyFill="1" applyBorder="1" applyAlignment="1">
      <alignment wrapText="1"/>
    </xf>
    <xf numFmtId="0" fontId="7" fillId="5" borderId="7" xfId="0" applyFont="1" applyFill="1" applyBorder="1" applyAlignment="1">
      <alignment horizontal="left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165" fontId="20" fillId="2" borderId="4" xfId="3" applyNumberFormat="1" applyFont="1" applyFill="1" applyBorder="1" applyAlignment="1">
      <alignment horizontal="right" wrapText="1"/>
    </xf>
    <xf numFmtId="166" fontId="20" fillId="6" borderId="4" xfId="3" applyNumberFormat="1" applyFont="1" applyFill="1" applyBorder="1" applyAlignment="1">
      <alignment wrapText="1"/>
    </xf>
    <xf numFmtId="166" fontId="24" fillId="6" borderId="4" xfId="3" applyNumberFormat="1" applyFont="1" applyFill="1" applyBorder="1" applyAlignment="1">
      <alignment wrapText="1"/>
    </xf>
    <xf numFmtId="0" fontId="10" fillId="0" borderId="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 indent="1"/>
    </xf>
    <xf numFmtId="0" fontId="8" fillId="8" borderId="4" xfId="0" applyFont="1" applyFill="1" applyBorder="1" applyAlignment="1">
      <alignment horizontal="left" wrapText="1"/>
    </xf>
    <xf numFmtId="0" fontId="8" fillId="8" borderId="4" xfId="0" applyFont="1" applyFill="1" applyBorder="1" applyAlignment="1">
      <alignment horizontal="left" wrapText="1" indent="1"/>
    </xf>
    <xf numFmtId="0" fontId="6" fillId="8" borderId="4" xfId="0" applyFont="1" applyFill="1" applyBorder="1" applyAlignment="1">
      <alignment horizontal="left" wrapText="1" indent="1"/>
    </xf>
    <xf numFmtId="0" fontId="6" fillId="8" borderId="0" xfId="0" applyFont="1" applyFill="1" applyAlignment="1">
      <alignment horizontal="left" indent="1"/>
    </xf>
    <xf numFmtId="0" fontId="8" fillId="2" borderId="4" xfId="0" applyFont="1" applyFill="1" applyBorder="1" applyAlignment="1">
      <alignment horizontal="left" wrapText="1"/>
    </xf>
    <xf numFmtId="4" fontId="8" fillId="2" borderId="4" xfId="0" applyNumberFormat="1" applyFont="1" applyFill="1" applyBorder="1" applyAlignment="1">
      <alignment horizontal="right" wrapText="1" indent="1"/>
    </xf>
    <xf numFmtId="0" fontId="8" fillId="2" borderId="4" xfId="0" applyFont="1" applyFill="1" applyBorder="1" applyAlignment="1">
      <alignment horizontal="right" wrapText="1" indent="1"/>
    </xf>
    <xf numFmtId="0" fontId="6" fillId="2" borderId="4" xfId="0" applyFont="1" applyFill="1" applyBorder="1" applyAlignment="1">
      <alignment horizontal="right" wrapText="1" indent="1"/>
    </xf>
    <xf numFmtId="0" fontId="27" fillId="2" borderId="4" xfId="0" applyFont="1" applyFill="1" applyBorder="1" applyAlignment="1">
      <alignment horizontal="left" wrapText="1"/>
    </xf>
    <xf numFmtId="4" fontId="27" fillId="2" borderId="4" xfId="0" applyNumberFormat="1" applyFont="1" applyFill="1" applyBorder="1" applyAlignment="1">
      <alignment horizontal="right" wrapText="1" indent="1"/>
    </xf>
    <xf numFmtId="0" fontId="27" fillId="2" borderId="4" xfId="0" applyFont="1" applyFill="1" applyBorder="1" applyAlignment="1">
      <alignment horizontal="right" wrapText="1" indent="1"/>
    </xf>
    <xf numFmtId="0" fontId="27" fillId="2" borderId="4" xfId="0" applyFont="1" applyFill="1" applyBorder="1" applyAlignment="1">
      <alignment horizontal="left" wrapText="1" indent="1"/>
    </xf>
    <xf numFmtId="0" fontId="6" fillId="2" borderId="4" xfId="0" applyFont="1" applyFill="1" applyBorder="1" applyAlignment="1">
      <alignment horizontal="left" wrapText="1" indent="1"/>
    </xf>
    <xf numFmtId="4" fontId="8" fillId="8" borderId="4" xfId="0" applyNumberFormat="1" applyFont="1" applyFill="1" applyBorder="1" applyAlignment="1">
      <alignment horizontal="right" wrapText="1" indent="1"/>
    </xf>
    <xf numFmtId="0" fontId="8" fillId="8" borderId="4" xfId="0" applyFont="1" applyFill="1" applyBorder="1" applyAlignment="1">
      <alignment horizontal="right" wrapText="1" indent="1"/>
    </xf>
    <xf numFmtId="0" fontId="6" fillId="8" borderId="4" xfId="0" applyFont="1" applyFill="1" applyBorder="1" applyAlignment="1">
      <alignment horizontal="right" wrapText="1" indent="1"/>
    </xf>
    <xf numFmtId="0" fontId="8" fillId="2" borderId="4" xfId="0" applyFont="1" applyFill="1" applyBorder="1" applyAlignment="1">
      <alignment horizontal="left" wrapText="1" indent="1"/>
    </xf>
    <xf numFmtId="0" fontId="1" fillId="0" borderId="0" xfId="0" applyFont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2" borderId="4" xfId="0" applyNumberFormat="1" applyFont="1" applyFill="1" applyBorder="1" applyAlignment="1">
      <alignment horizontal="right" wrapText="1" indent="1"/>
    </xf>
    <xf numFmtId="0" fontId="7" fillId="2" borderId="4" xfId="0" applyFont="1" applyFill="1" applyBorder="1" applyAlignment="1">
      <alignment horizontal="right" wrapText="1" indent="1"/>
    </xf>
    <xf numFmtId="0" fontId="7" fillId="2" borderId="4" xfId="0" applyFont="1" applyFill="1" applyBorder="1" applyAlignment="1">
      <alignment horizontal="left" wrapText="1" indent="1"/>
    </xf>
    <xf numFmtId="0" fontId="8" fillId="9" borderId="4" xfId="0" applyFont="1" applyFill="1" applyBorder="1" applyAlignment="1">
      <alignment horizontal="left" wrapText="1"/>
    </xf>
    <xf numFmtId="4" fontId="8" fillId="9" borderId="4" xfId="0" applyNumberFormat="1" applyFont="1" applyFill="1" applyBorder="1" applyAlignment="1">
      <alignment horizontal="right" wrapText="1" indent="1"/>
    </xf>
    <xf numFmtId="0" fontId="8" fillId="9" borderId="4" xfId="0" applyFont="1" applyFill="1" applyBorder="1" applyAlignment="1">
      <alignment horizontal="right" wrapText="1" indent="1"/>
    </xf>
    <xf numFmtId="0" fontId="6" fillId="9" borderId="0" xfId="0" applyFont="1" applyFill="1" applyAlignment="1">
      <alignment horizontal="left" indent="1"/>
    </xf>
    <xf numFmtId="0" fontId="8" fillId="9" borderId="4" xfId="0" applyFont="1" applyFill="1" applyBorder="1" applyAlignment="1">
      <alignment horizontal="left" wrapText="1" indent="1"/>
    </xf>
    <xf numFmtId="0" fontId="28" fillId="2" borderId="4" xfId="0" applyFont="1" applyFill="1" applyBorder="1" applyAlignment="1">
      <alignment horizontal="left" wrapText="1"/>
    </xf>
    <xf numFmtId="0" fontId="28" fillId="2" borderId="4" xfId="0" applyFont="1" applyFill="1" applyBorder="1" applyAlignment="1">
      <alignment horizontal="left" wrapText="1" indent="1"/>
    </xf>
    <xf numFmtId="4" fontId="28" fillId="2" borderId="4" xfId="0" applyNumberFormat="1" applyFont="1" applyFill="1" applyBorder="1" applyAlignment="1">
      <alignment horizontal="right" wrapText="1" indent="1"/>
    </xf>
    <xf numFmtId="4" fontId="29" fillId="3" borderId="4" xfId="0" applyNumberFormat="1" applyFont="1" applyFill="1" applyBorder="1" applyAlignment="1">
      <alignment horizontal="right" wrapText="1"/>
    </xf>
    <xf numFmtId="4" fontId="29" fillId="3" borderId="3" xfId="0" applyNumberFormat="1" applyFont="1" applyFill="1" applyBorder="1" applyAlignment="1">
      <alignment horizontal="right" wrapText="1"/>
    </xf>
    <xf numFmtId="0" fontId="4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4" fontId="23" fillId="2" borderId="16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left" vertical="center" indent="1"/>
    </xf>
    <xf numFmtId="0" fontId="26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indent="1"/>
    </xf>
  </cellXfs>
  <cellStyles count="4">
    <cellStyle name="Normalno" xfId="0" builtinId="0"/>
    <cellStyle name="Obično_bilanca" xfId="1" xr:uid="{00000000-0005-0000-0000-000001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zoomScale="80" zoomScaleNormal="80" workbookViewId="0">
      <selection activeCell="L6" sqref="L6"/>
    </sheetView>
  </sheetViews>
  <sheetFormatPr defaultColWidth="9.28515625" defaultRowHeight="11.25" x14ac:dyDescent="0.15"/>
  <cols>
    <col min="1" max="1" width="38.42578125" style="1" customWidth="1"/>
    <col min="2" max="2" width="16.7109375" style="1" customWidth="1"/>
    <col min="3" max="3" width="17.42578125" style="1" customWidth="1"/>
    <col min="4" max="5" width="17.28515625" style="1" customWidth="1"/>
    <col min="6" max="6" width="12" style="1" customWidth="1"/>
    <col min="7" max="7" width="11.7109375" style="1" customWidth="1"/>
    <col min="8" max="16384" width="9.28515625" style="1"/>
  </cols>
  <sheetData>
    <row r="1" spans="1:7" ht="71.650000000000006" customHeight="1" thickBot="1" x14ac:dyDescent="0.2">
      <c r="A1" s="87" t="s">
        <v>174</v>
      </c>
      <c r="B1" s="87"/>
      <c r="C1" s="87"/>
      <c r="D1" s="87"/>
      <c r="E1" s="87"/>
      <c r="F1" s="87"/>
      <c r="G1" s="87"/>
    </row>
    <row r="2" spans="1:7" ht="54" customHeight="1" x14ac:dyDescent="0.15">
      <c r="A2" s="2"/>
      <c r="B2" s="2"/>
      <c r="C2" s="2" t="s">
        <v>16</v>
      </c>
      <c r="D2" s="2"/>
      <c r="E2" s="2"/>
      <c r="F2" s="2"/>
      <c r="G2" s="2"/>
    </row>
    <row r="3" spans="1:7" s="20" customFormat="1" ht="33" customHeight="1" x14ac:dyDescent="0.25">
      <c r="A3" s="88" t="s">
        <v>15</v>
      </c>
      <c r="B3" s="88"/>
      <c r="C3" s="88"/>
      <c r="D3" s="88"/>
      <c r="E3" s="88"/>
      <c r="F3" s="88"/>
      <c r="G3" s="88"/>
    </row>
    <row r="4" spans="1:7" ht="12" customHeight="1" x14ac:dyDescent="0.15">
      <c r="A4" s="3"/>
      <c r="B4" s="3"/>
      <c r="C4" s="3"/>
      <c r="D4" s="3"/>
      <c r="E4" s="3"/>
      <c r="F4" s="3"/>
      <c r="G4" s="3"/>
    </row>
    <row r="5" spans="1:7" ht="40.9" customHeight="1" x14ac:dyDescent="0.3">
      <c r="A5" s="89" t="s">
        <v>0</v>
      </c>
      <c r="B5" s="90"/>
      <c r="C5" s="90"/>
      <c r="D5" s="90"/>
      <c r="E5" s="90"/>
      <c r="F5" s="90"/>
      <c r="G5" s="91"/>
    </row>
    <row r="6" spans="1:7" s="5" customFormat="1" ht="51.4" customHeight="1" x14ac:dyDescent="0.15">
      <c r="A6" s="4" t="s">
        <v>1</v>
      </c>
      <c r="B6" s="14" t="s">
        <v>30</v>
      </c>
      <c r="C6" s="14" t="s">
        <v>2</v>
      </c>
      <c r="D6" s="14" t="s">
        <v>3</v>
      </c>
      <c r="E6" s="14" t="s">
        <v>31</v>
      </c>
      <c r="F6" s="14" t="s">
        <v>4</v>
      </c>
      <c r="G6" s="14" t="s">
        <v>5</v>
      </c>
    </row>
    <row r="7" spans="1:7" s="6" customFormat="1" ht="17.25" customHeight="1" x14ac:dyDescent="0.2">
      <c r="A7" s="37" t="s">
        <v>0</v>
      </c>
      <c r="B7" s="38"/>
      <c r="C7" s="38"/>
      <c r="D7" s="38"/>
      <c r="E7" s="38"/>
      <c r="F7" s="38"/>
      <c r="G7" s="39"/>
    </row>
    <row r="8" spans="1:7" s="6" customFormat="1" ht="18" customHeight="1" x14ac:dyDescent="0.2">
      <c r="A8" s="17" t="s">
        <v>10</v>
      </c>
      <c r="B8" s="29">
        <v>575122.16</v>
      </c>
      <c r="C8" s="29">
        <v>1241423.17</v>
      </c>
      <c r="D8" s="48">
        <v>1241423.17</v>
      </c>
      <c r="E8" s="29">
        <v>622497.9</v>
      </c>
      <c r="F8" s="29">
        <f>E8/B8*100</f>
        <v>108.23750905372869</v>
      </c>
      <c r="G8" s="29">
        <f>E8/D8*100</f>
        <v>50.143892513299882</v>
      </c>
    </row>
    <row r="9" spans="1:7" s="6" customFormat="1" ht="18" customHeight="1" x14ac:dyDescent="0.2">
      <c r="A9" s="17" t="s">
        <v>11</v>
      </c>
      <c r="B9" s="29">
        <v>0</v>
      </c>
      <c r="C9" s="29">
        <v>0</v>
      </c>
      <c r="D9" s="29">
        <v>0</v>
      </c>
      <c r="E9" s="29">
        <v>0</v>
      </c>
      <c r="F9" s="29" t="e">
        <f t="shared" ref="F9:F14" si="0">E9/B9*100</f>
        <v>#DIV/0!</v>
      </c>
      <c r="G9" s="29" t="e">
        <f t="shared" ref="G9:G14" si="1">E9/D9*100</f>
        <v>#DIV/0!</v>
      </c>
    </row>
    <row r="10" spans="1:7" s="6" customFormat="1" ht="18" customHeight="1" x14ac:dyDescent="0.2">
      <c r="A10" s="45" t="s">
        <v>18</v>
      </c>
      <c r="B10" s="44">
        <f>SUM(B8:B9)</f>
        <v>575122.16</v>
      </c>
      <c r="C10" s="44">
        <f t="shared" ref="C10:E10" si="2">SUM(C8:C9)</f>
        <v>1241423.17</v>
      </c>
      <c r="D10" s="44">
        <f>SUM(D8:D9)</f>
        <v>1241423.17</v>
      </c>
      <c r="E10" s="44">
        <f t="shared" si="2"/>
        <v>622497.9</v>
      </c>
      <c r="F10" s="29">
        <f t="shared" si="0"/>
        <v>108.23750905372869</v>
      </c>
      <c r="G10" s="29">
        <f t="shared" si="1"/>
        <v>50.143892513299882</v>
      </c>
    </row>
    <row r="11" spans="1:7" s="6" customFormat="1" ht="18" customHeight="1" x14ac:dyDescent="0.2">
      <c r="A11" s="17" t="s">
        <v>12</v>
      </c>
      <c r="B11" s="29">
        <v>662325.18999999994</v>
      </c>
      <c r="C11" s="29">
        <v>1234215.6000000001</v>
      </c>
      <c r="D11" s="29">
        <v>1234215.6000000001</v>
      </c>
      <c r="E11" s="29">
        <v>612426.98</v>
      </c>
      <c r="F11" s="29">
        <f>E11/B11*100</f>
        <v>92.466206819040067</v>
      </c>
      <c r="G11" s="29">
        <f>E11/D11*100</f>
        <v>49.620745354377298</v>
      </c>
    </row>
    <row r="12" spans="1:7" s="6" customFormat="1" ht="18" customHeight="1" x14ac:dyDescent="0.2">
      <c r="A12" s="17" t="s">
        <v>13</v>
      </c>
      <c r="B12" s="29">
        <v>49.9</v>
      </c>
      <c r="C12" s="29">
        <v>7900</v>
      </c>
      <c r="D12" s="29">
        <v>7900</v>
      </c>
      <c r="E12" s="29">
        <v>1451</v>
      </c>
      <c r="F12" s="29">
        <f>E12/B12*100</f>
        <v>2907.8156312625251</v>
      </c>
      <c r="G12" s="29">
        <f>E12/D12*100</f>
        <v>18.367088607594937</v>
      </c>
    </row>
    <row r="13" spans="1:7" s="6" customFormat="1" ht="18" customHeight="1" x14ac:dyDescent="0.2">
      <c r="A13" s="45" t="s">
        <v>19</v>
      </c>
      <c r="B13" s="44">
        <f>SUM(B11:B12)</f>
        <v>662375.09</v>
      </c>
      <c r="C13" s="44">
        <f t="shared" ref="C13:D13" si="3">SUM(C11:C12)</f>
        <v>1242115.6000000001</v>
      </c>
      <c r="D13" s="44">
        <f t="shared" si="3"/>
        <v>1242115.6000000001</v>
      </c>
      <c r="E13" s="44">
        <f>SUM(E11:E12)</f>
        <v>613877.98</v>
      </c>
      <c r="F13" s="29">
        <f t="shared" si="0"/>
        <v>92.678301051448059</v>
      </c>
      <c r="G13" s="29">
        <f t="shared" si="1"/>
        <v>49.421968454465912</v>
      </c>
    </row>
    <row r="14" spans="1:7" s="15" customFormat="1" ht="27" customHeight="1" x14ac:dyDescent="0.2">
      <c r="A14" s="47" t="s">
        <v>22</v>
      </c>
      <c r="B14" s="49">
        <f>B10-B13</f>
        <v>-87252.929999999935</v>
      </c>
      <c r="C14" s="50">
        <f t="shared" ref="C14:E14" si="4">C10-C13</f>
        <v>-692.43000000016764</v>
      </c>
      <c r="D14" s="50">
        <f t="shared" si="4"/>
        <v>-692.43000000016764</v>
      </c>
      <c r="E14" s="49">
        <f t="shared" si="4"/>
        <v>8619.9200000000419</v>
      </c>
      <c r="F14" s="29">
        <f t="shared" si="0"/>
        <v>-9.8792327088615224</v>
      </c>
      <c r="G14" s="29">
        <f t="shared" si="1"/>
        <v>-1244.8796268211884</v>
      </c>
    </row>
    <row r="15" spans="1:7" s="15" customFormat="1" ht="27" customHeight="1" x14ac:dyDescent="0.2">
      <c r="A15" s="24"/>
      <c r="B15" s="25"/>
      <c r="C15" s="25"/>
      <c r="D15" s="25"/>
      <c r="E15" s="25"/>
      <c r="F15" s="25"/>
      <c r="G15" s="26"/>
    </row>
    <row r="18" spans="1:7" ht="26.65" customHeight="1" x14ac:dyDescent="0.15">
      <c r="A18" s="93" t="s">
        <v>6</v>
      </c>
      <c r="B18" s="93"/>
      <c r="C18" s="93"/>
      <c r="D18" s="93"/>
      <c r="E18" s="93"/>
      <c r="F18" s="93"/>
      <c r="G18" s="93"/>
    </row>
    <row r="19" spans="1:7" ht="48" customHeight="1" x14ac:dyDescent="0.15">
      <c r="A19" s="4" t="s">
        <v>1</v>
      </c>
      <c r="B19" s="14" t="s">
        <v>32</v>
      </c>
      <c r="C19" s="14" t="s">
        <v>2</v>
      </c>
      <c r="D19" s="14" t="s">
        <v>3</v>
      </c>
      <c r="E19" s="14" t="s">
        <v>33</v>
      </c>
      <c r="F19" s="14" t="s">
        <v>4</v>
      </c>
      <c r="G19" s="14" t="s">
        <v>5</v>
      </c>
    </row>
    <row r="20" spans="1:7" ht="15.75" customHeight="1" x14ac:dyDescent="0.15">
      <c r="A20" s="42" t="s">
        <v>9</v>
      </c>
      <c r="B20" s="43"/>
      <c r="C20" s="43"/>
      <c r="D20" s="43"/>
      <c r="E20" s="43"/>
      <c r="F20" s="43"/>
      <c r="G20" s="43"/>
    </row>
    <row r="21" spans="1:7" ht="14.25" customHeight="1" x14ac:dyDescent="0.2">
      <c r="A21" s="16" t="s">
        <v>7</v>
      </c>
      <c r="B21" s="21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s="7" customFormat="1" ht="28.5" customHeight="1" x14ac:dyDescent="0.2">
      <c r="A22" s="51" t="s">
        <v>8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s="7" customFormat="1" ht="20.25" customHeight="1" x14ac:dyDescent="0.2">
      <c r="A23" s="40" t="s">
        <v>20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s="7" customFormat="1" ht="31.15" customHeight="1" x14ac:dyDescent="0.2">
      <c r="A24" s="27"/>
      <c r="B24" s="28"/>
      <c r="C24" s="28"/>
      <c r="D24" s="28"/>
      <c r="E24" s="28"/>
      <c r="F24" s="28"/>
      <c r="G24" s="28"/>
    </row>
    <row r="25" spans="1:7" s="7" customFormat="1" ht="19.899999999999999" hidden="1" customHeight="1" x14ac:dyDescent="0.2">
      <c r="A25" s="27"/>
      <c r="B25" s="28"/>
      <c r="C25" s="28"/>
      <c r="D25" s="28"/>
      <c r="E25" s="28"/>
      <c r="F25" s="28"/>
      <c r="G25" s="28"/>
    </row>
    <row r="26" spans="1:7" ht="52.15" customHeight="1" x14ac:dyDescent="0.3">
      <c r="A26" s="92" t="s">
        <v>24</v>
      </c>
      <c r="B26" s="92"/>
      <c r="C26" s="92"/>
      <c r="D26" s="92"/>
      <c r="E26" s="92"/>
      <c r="F26" s="92"/>
      <c r="G26" s="92"/>
    </row>
    <row r="27" spans="1:7" s="8" customFormat="1" ht="47.65" customHeight="1" x14ac:dyDescent="0.25">
      <c r="A27" s="4"/>
      <c r="B27" s="14" t="s">
        <v>28</v>
      </c>
      <c r="C27" s="14" t="s">
        <v>2</v>
      </c>
      <c r="D27" s="14" t="s">
        <v>3</v>
      </c>
      <c r="E27" s="14" t="s">
        <v>29</v>
      </c>
      <c r="F27" s="14" t="s">
        <v>4</v>
      </c>
      <c r="G27" s="14" t="s">
        <v>5</v>
      </c>
    </row>
    <row r="28" spans="1:7" s="8" customFormat="1" ht="31.9" customHeight="1" x14ac:dyDescent="0.25">
      <c r="A28" s="35" t="s">
        <v>21</v>
      </c>
      <c r="B28" s="36">
        <f>SUM(B29:B30)</f>
        <v>7871.38</v>
      </c>
      <c r="C28" s="36">
        <f t="shared" ref="C28:E28" si="5">SUM(C29:C30)</f>
        <v>692.42999999999984</v>
      </c>
      <c r="D28" s="36">
        <f t="shared" si="5"/>
        <v>692.42999999999984</v>
      </c>
      <c r="E28" s="36">
        <f t="shared" si="5"/>
        <v>-75148.19</v>
      </c>
      <c r="F28" s="36">
        <f>E28/B28</f>
        <v>-9.5470158981017299</v>
      </c>
      <c r="G28" s="36">
        <f>E28/D28</f>
        <v>-108.52821223806019</v>
      </c>
    </row>
    <row r="29" spans="1:7" s="9" customFormat="1" ht="31.5" customHeight="1" x14ac:dyDescent="0.25">
      <c r="A29" s="19" t="s">
        <v>23</v>
      </c>
      <c r="B29" s="18">
        <v>7871.38</v>
      </c>
      <c r="C29" s="18">
        <v>2796</v>
      </c>
      <c r="D29" s="18">
        <v>2796</v>
      </c>
      <c r="E29" s="18">
        <v>12801.38</v>
      </c>
      <c r="F29" s="36">
        <f t="shared" ref="F29:F30" si="6">E29/B29</f>
        <v>1.6263196542410605</v>
      </c>
      <c r="G29" s="36">
        <f t="shared" ref="G29:G30" si="7">E29/D29</f>
        <v>4.5784620886981395</v>
      </c>
    </row>
    <row r="30" spans="1:7" s="10" customFormat="1" ht="28.15" customHeight="1" x14ac:dyDescent="0.25">
      <c r="A30" s="19" t="s">
        <v>14</v>
      </c>
      <c r="B30" s="84">
        <v>0</v>
      </c>
      <c r="C30" s="84">
        <v>-2103.5700000000002</v>
      </c>
      <c r="D30" s="84">
        <v>-2103.5700000000002</v>
      </c>
      <c r="E30" s="84">
        <v>-87949.57</v>
      </c>
      <c r="F30" s="36" t="e">
        <f t="shared" si="6"/>
        <v>#DIV/0!</v>
      </c>
      <c r="G30" s="36">
        <f t="shared" si="7"/>
        <v>41.809671178044944</v>
      </c>
    </row>
    <row r="31" spans="1:7" s="10" customFormat="1" ht="52.5" customHeight="1" x14ac:dyDescent="0.3">
      <c r="A31" s="94" t="s">
        <v>17</v>
      </c>
      <c r="B31" s="94"/>
      <c r="C31" s="94"/>
      <c r="D31" s="94"/>
      <c r="E31" s="94"/>
      <c r="F31" s="94"/>
      <c r="G31" s="94"/>
    </row>
    <row r="32" spans="1:7" ht="20.25" hidden="1" customHeight="1" x14ac:dyDescent="0.15"/>
    <row r="33" spans="1:7" ht="0.75" customHeight="1" x14ac:dyDescent="0.15"/>
    <row r="34" spans="1:7" ht="48.4" customHeight="1" x14ac:dyDescent="0.15">
      <c r="A34" s="4" t="s">
        <v>1</v>
      </c>
      <c r="B34" s="14" t="s">
        <v>32</v>
      </c>
      <c r="C34" s="14"/>
      <c r="D34" s="14"/>
      <c r="E34" s="14" t="s">
        <v>31</v>
      </c>
      <c r="F34" s="14" t="s">
        <v>4</v>
      </c>
      <c r="G34" s="14"/>
    </row>
    <row r="35" spans="1:7" s="33" customFormat="1" ht="0.4" customHeight="1" x14ac:dyDescent="0.3">
      <c r="A35" s="86" t="s">
        <v>17</v>
      </c>
      <c r="B35" s="86"/>
      <c r="C35" s="86"/>
      <c r="D35" s="86"/>
      <c r="E35" s="86"/>
      <c r="F35" s="86"/>
      <c r="G35" s="86"/>
    </row>
    <row r="36" spans="1:7" ht="0.75" hidden="1" customHeight="1" x14ac:dyDescent="0.15">
      <c r="A36" s="30"/>
      <c r="B36" s="30"/>
      <c r="C36" s="30"/>
      <c r="D36" s="30"/>
      <c r="E36" s="30"/>
      <c r="F36" s="30"/>
      <c r="G36" s="30"/>
    </row>
    <row r="37" spans="1:7" s="8" customFormat="1" ht="40.15" customHeight="1" x14ac:dyDescent="0.25">
      <c r="A37" s="46" t="s">
        <v>25</v>
      </c>
      <c r="B37" s="34">
        <f>SUM(B14,B23,B28)</f>
        <v>-79381.54999999993</v>
      </c>
      <c r="C37" s="34"/>
      <c r="D37" s="34"/>
      <c r="E37" s="34">
        <f t="shared" ref="E37" si="8">SUM(E14,E23,E28)</f>
        <v>-66528.26999999996</v>
      </c>
      <c r="F37" s="34">
        <f>E37/B37</f>
        <v>0.838082274785514</v>
      </c>
      <c r="G37" s="34"/>
    </row>
    <row r="38" spans="1:7" s="9" customFormat="1" ht="37.15" customHeight="1" x14ac:dyDescent="0.25">
      <c r="A38" s="31" t="s">
        <v>27</v>
      </c>
      <c r="B38" s="32">
        <v>7871.38</v>
      </c>
      <c r="C38" s="32"/>
      <c r="D38" s="32"/>
      <c r="E38" s="32">
        <v>8619.92</v>
      </c>
      <c r="F38" s="34">
        <f t="shared" ref="F38:F39" si="9">E38/B38</f>
        <v>1.0950964125731448</v>
      </c>
      <c r="G38" s="32"/>
    </row>
    <row r="39" spans="1:7" s="10" customFormat="1" ht="39" customHeight="1" x14ac:dyDescent="0.25">
      <c r="A39" s="19" t="s">
        <v>26</v>
      </c>
      <c r="B39" s="85">
        <v>-87252.93</v>
      </c>
      <c r="C39" s="85"/>
      <c r="D39" s="85"/>
      <c r="E39" s="84">
        <v>-75148.19</v>
      </c>
      <c r="F39" s="34">
        <f t="shared" si="9"/>
        <v>0.86126838376659687</v>
      </c>
      <c r="G39" s="32"/>
    </row>
    <row r="41" spans="1:7" ht="12.75" x14ac:dyDescent="0.2">
      <c r="A41" s="11"/>
    </row>
    <row r="42" spans="1:7" ht="12" x14ac:dyDescent="0.2">
      <c r="E42" s="12"/>
    </row>
    <row r="44" spans="1:7" ht="12.75" x14ac:dyDescent="0.2">
      <c r="E44" s="13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r:id="rId1"/>
  <ignoredErrors>
    <ignoredError sqref="F28:F30 G28:G30 F37:F39 F9:G9 F11:F13 G11:G1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1E3C-9538-44D5-AEF5-D067AB619B2C}">
  <dimension ref="A1:G72"/>
  <sheetViews>
    <sheetView showGridLines="0" workbookViewId="0">
      <selection activeCell="A17" sqref="A17"/>
    </sheetView>
  </sheetViews>
  <sheetFormatPr defaultRowHeight="11.25" x14ac:dyDescent="0.15"/>
  <cols>
    <col min="1" max="1" width="31" style="71" customWidth="1"/>
    <col min="2" max="2" width="21.42578125" style="1" customWidth="1"/>
    <col min="3" max="3" width="16.85546875" style="1" customWidth="1"/>
    <col min="4" max="4" width="16.28515625" style="1" customWidth="1"/>
    <col min="5" max="5" width="20.85546875" style="1" customWidth="1"/>
    <col min="6" max="6" width="11.5703125" style="1" customWidth="1"/>
    <col min="7" max="7" width="11.42578125" style="1" customWidth="1"/>
    <col min="8" max="16384" width="9.140625" style="1"/>
  </cols>
  <sheetData>
    <row r="1" spans="1:7" ht="30.75" customHeight="1" thickBot="1" x14ac:dyDescent="0.3">
      <c r="A1" s="95" t="s">
        <v>34</v>
      </c>
      <c r="B1" s="96"/>
      <c r="C1" s="96"/>
      <c r="D1" s="97"/>
    </row>
    <row r="2" spans="1:7" s="5" customFormat="1" ht="45" customHeight="1" thickBot="1" x14ac:dyDescent="0.2">
      <c r="A2" s="52" t="s">
        <v>1</v>
      </c>
      <c r="B2" s="53" t="s">
        <v>35</v>
      </c>
      <c r="C2" s="53" t="s">
        <v>36</v>
      </c>
      <c r="D2" s="53" t="s">
        <v>37</v>
      </c>
      <c r="E2" s="53" t="s">
        <v>38</v>
      </c>
      <c r="F2" s="53" t="s">
        <v>39</v>
      </c>
      <c r="G2" s="53" t="s">
        <v>40</v>
      </c>
    </row>
    <row r="3" spans="1:7" s="57" customFormat="1" ht="12.75" x14ac:dyDescent="0.2">
      <c r="A3" s="54" t="s">
        <v>0</v>
      </c>
      <c r="B3" s="55"/>
      <c r="C3" s="55"/>
      <c r="D3" s="55"/>
      <c r="E3" s="55"/>
      <c r="F3" s="55"/>
      <c r="G3" s="56"/>
    </row>
    <row r="4" spans="1:7" s="6" customFormat="1" ht="12.75" x14ac:dyDescent="0.2">
      <c r="A4" s="58" t="s">
        <v>41</v>
      </c>
      <c r="B4" s="59">
        <v>575122.16</v>
      </c>
      <c r="C4" s="59">
        <v>1241423.17</v>
      </c>
      <c r="D4" s="59">
        <v>1241423.17</v>
      </c>
      <c r="E4" s="59">
        <v>622497.9</v>
      </c>
      <c r="F4" s="60">
        <v>108.24</v>
      </c>
      <c r="G4" s="61">
        <v>50.14</v>
      </c>
    </row>
    <row r="5" spans="1:7" s="6" customFormat="1" ht="22.5" x14ac:dyDescent="0.2">
      <c r="A5" s="62" t="s">
        <v>42</v>
      </c>
      <c r="B5" s="63">
        <v>509831.74</v>
      </c>
      <c r="C5" s="63">
        <v>1075491.17</v>
      </c>
      <c r="D5" s="63">
        <v>1075491.17</v>
      </c>
      <c r="E5" s="63">
        <v>532085.02</v>
      </c>
      <c r="F5" s="64">
        <v>104.36</v>
      </c>
      <c r="G5" s="61">
        <v>49.47</v>
      </c>
    </row>
    <row r="6" spans="1:7" s="6" customFormat="1" ht="22.5" x14ac:dyDescent="0.2">
      <c r="A6" s="62" t="s">
        <v>43</v>
      </c>
      <c r="B6" s="63">
        <v>509831.74</v>
      </c>
      <c r="C6" s="65"/>
      <c r="D6" s="65"/>
      <c r="E6" s="63">
        <v>532085.02</v>
      </c>
      <c r="F6" s="64">
        <v>104.36</v>
      </c>
      <c r="G6" s="66"/>
    </row>
    <row r="7" spans="1:7" s="6" customFormat="1" ht="33.75" x14ac:dyDescent="0.2">
      <c r="A7" s="62" t="s">
        <v>44</v>
      </c>
      <c r="B7" s="63">
        <v>509831.74</v>
      </c>
      <c r="C7" s="65"/>
      <c r="D7" s="65"/>
      <c r="E7" s="63">
        <v>532085.02</v>
      </c>
      <c r="F7" s="64">
        <v>104.36</v>
      </c>
      <c r="G7" s="66"/>
    </row>
    <row r="8" spans="1:7" s="6" customFormat="1" ht="12" x14ac:dyDescent="0.2">
      <c r="A8" s="62" t="s">
        <v>45</v>
      </c>
      <c r="B8" s="64">
        <v>2.93</v>
      </c>
      <c r="C8" s="64">
        <v>6</v>
      </c>
      <c r="D8" s="64">
        <v>6</v>
      </c>
      <c r="E8" s="64">
        <v>1.27</v>
      </c>
      <c r="F8" s="64">
        <v>43.34</v>
      </c>
      <c r="G8" s="61">
        <v>21.17</v>
      </c>
    </row>
    <row r="9" spans="1:7" s="6" customFormat="1" ht="12" x14ac:dyDescent="0.2">
      <c r="A9" s="62" t="s">
        <v>46</v>
      </c>
      <c r="B9" s="64">
        <v>2.93</v>
      </c>
      <c r="C9" s="65"/>
      <c r="D9" s="65"/>
      <c r="E9" s="64">
        <v>1.27</v>
      </c>
      <c r="F9" s="64">
        <v>43.34</v>
      </c>
      <c r="G9" s="66"/>
    </row>
    <row r="10" spans="1:7" s="6" customFormat="1" ht="22.5" x14ac:dyDescent="0.2">
      <c r="A10" s="62" t="s">
        <v>47</v>
      </c>
      <c r="B10" s="64">
        <v>2.93</v>
      </c>
      <c r="C10" s="65"/>
      <c r="D10" s="65"/>
      <c r="E10" s="64">
        <v>1.27</v>
      </c>
      <c r="F10" s="64">
        <v>43.34</v>
      </c>
      <c r="G10" s="66"/>
    </row>
    <row r="11" spans="1:7" s="6" customFormat="1" ht="33.75" x14ac:dyDescent="0.2">
      <c r="A11" s="62" t="s">
        <v>48</v>
      </c>
      <c r="B11" s="63">
        <v>24749.99</v>
      </c>
      <c r="C11" s="63">
        <v>57200</v>
      </c>
      <c r="D11" s="63">
        <v>57200</v>
      </c>
      <c r="E11" s="63">
        <v>32071.29</v>
      </c>
      <c r="F11" s="64">
        <v>129.58000000000001</v>
      </c>
      <c r="G11" s="61">
        <v>56.07</v>
      </c>
    </row>
    <row r="12" spans="1:7" s="6" customFormat="1" ht="12" x14ac:dyDescent="0.2">
      <c r="A12" s="62" t="s">
        <v>49</v>
      </c>
      <c r="B12" s="63">
        <v>24749.99</v>
      </c>
      <c r="C12" s="65"/>
      <c r="D12" s="65"/>
      <c r="E12" s="63">
        <v>32071.29</v>
      </c>
      <c r="F12" s="64">
        <v>129.58000000000001</v>
      </c>
      <c r="G12" s="66"/>
    </row>
    <row r="13" spans="1:7" s="6" customFormat="1" ht="12" x14ac:dyDescent="0.2">
      <c r="A13" s="62" t="s">
        <v>50</v>
      </c>
      <c r="B13" s="63">
        <v>24749.99</v>
      </c>
      <c r="C13" s="65"/>
      <c r="D13" s="65"/>
      <c r="E13" s="63">
        <v>32071.29</v>
      </c>
      <c r="F13" s="64">
        <v>129.58000000000001</v>
      </c>
      <c r="G13" s="66"/>
    </row>
    <row r="14" spans="1:7" s="6" customFormat="1" ht="33.75" x14ac:dyDescent="0.2">
      <c r="A14" s="62" t="s">
        <v>51</v>
      </c>
      <c r="B14" s="64">
        <v>52.8</v>
      </c>
      <c r="C14" s="64">
        <v>186</v>
      </c>
      <c r="D14" s="64">
        <v>186</v>
      </c>
      <c r="E14" s="64">
        <v>223.35</v>
      </c>
      <c r="F14" s="64">
        <v>423.01</v>
      </c>
      <c r="G14" s="61">
        <v>120.08</v>
      </c>
    </row>
    <row r="15" spans="1:7" s="6" customFormat="1" ht="22.5" x14ac:dyDescent="0.2">
      <c r="A15" s="62" t="s">
        <v>52</v>
      </c>
      <c r="B15" s="64">
        <v>52.8</v>
      </c>
      <c r="C15" s="65"/>
      <c r="D15" s="65"/>
      <c r="E15" s="64">
        <v>123.35</v>
      </c>
      <c r="F15" s="64">
        <v>233.62</v>
      </c>
      <c r="G15" s="66"/>
    </row>
    <row r="16" spans="1:7" s="6" customFormat="1" ht="12" x14ac:dyDescent="0.2">
      <c r="A16" s="62" t="s">
        <v>53</v>
      </c>
      <c r="B16" s="64">
        <v>52.8</v>
      </c>
      <c r="C16" s="65"/>
      <c r="D16" s="65"/>
      <c r="E16" s="64">
        <v>123.35</v>
      </c>
      <c r="F16" s="64">
        <v>233.62</v>
      </c>
      <c r="G16" s="66"/>
    </row>
    <row r="17" spans="1:7" s="6" customFormat="1" ht="45" x14ac:dyDescent="0.2">
      <c r="A17" s="62" t="s">
        <v>173</v>
      </c>
      <c r="B17" s="65"/>
      <c r="C17" s="65"/>
      <c r="D17" s="65"/>
      <c r="E17" s="64">
        <v>100</v>
      </c>
      <c r="F17" s="65"/>
      <c r="G17" s="66"/>
    </row>
    <row r="18" spans="1:7" s="6" customFormat="1" ht="12" x14ac:dyDescent="0.2">
      <c r="A18" s="62" t="s">
        <v>54</v>
      </c>
      <c r="B18" s="65"/>
      <c r="C18" s="65"/>
      <c r="D18" s="65"/>
      <c r="E18" s="64">
        <v>100</v>
      </c>
      <c r="F18" s="65"/>
      <c r="G18" s="66"/>
    </row>
    <row r="19" spans="1:7" s="6" customFormat="1" ht="22.5" x14ac:dyDescent="0.2">
      <c r="A19" s="62" t="s">
        <v>55</v>
      </c>
      <c r="B19" s="63">
        <v>40484.699999999997</v>
      </c>
      <c r="C19" s="63">
        <v>108540</v>
      </c>
      <c r="D19" s="63">
        <v>108540</v>
      </c>
      <c r="E19" s="63">
        <v>58116.97</v>
      </c>
      <c r="F19" s="64">
        <v>143.55000000000001</v>
      </c>
      <c r="G19" s="61">
        <v>53.54</v>
      </c>
    </row>
    <row r="20" spans="1:7" s="6" customFormat="1" ht="33.75" x14ac:dyDescent="0.2">
      <c r="A20" s="62" t="s">
        <v>56</v>
      </c>
      <c r="B20" s="63">
        <v>40484.699999999997</v>
      </c>
      <c r="C20" s="65"/>
      <c r="D20" s="65"/>
      <c r="E20" s="63">
        <v>58116.97</v>
      </c>
      <c r="F20" s="64">
        <v>143.55000000000001</v>
      </c>
      <c r="G20" s="66"/>
    </row>
    <row r="21" spans="1:7" s="6" customFormat="1" ht="22.5" x14ac:dyDescent="0.2">
      <c r="A21" s="62" t="s">
        <v>57</v>
      </c>
      <c r="B21" s="63">
        <v>40484.699999999997</v>
      </c>
      <c r="C21" s="65"/>
      <c r="D21" s="65"/>
      <c r="E21" s="63">
        <v>58116.97</v>
      </c>
      <c r="F21" s="64">
        <v>143.55000000000001</v>
      </c>
      <c r="G21" s="66"/>
    </row>
    <row r="22" spans="1:7" s="57" customFormat="1" ht="12.75" x14ac:dyDescent="0.2">
      <c r="A22" s="54" t="s">
        <v>58</v>
      </c>
      <c r="B22" s="67">
        <v>575122.16</v>
      </c>
      <c r="C22" s="67">
        <v>1241423.17</v>
      </c>
      <c r="D22" s="67">
        <v>1241423.17</v>
      </c>
      <c r="E22" s="67">
        <v>622497.9</v>
      </c>
      <c r="F22" s="68">
        <v>108.24</v>
      </c>
      <c r="G22" s="69">
        <v>50.14</v>
      </c>
    </row>
    <row r="23" spans="1:7" s="6" customFormat="1" ht="12.75" x14ac:dyDescent="0.2">
      <c r="A23" s="58" t="s">
        <v>59</v>
      </c>
      <c r="B23" s="59">
        <v>662325.18999999994</v>
      </c>
      <c r="C23" s="59">
        <v>1234215.6000000001</v>
      </c>
      <c r="D23" s="59">
        <v>1234215.6000000001</v>
      </c>
      <c r="E23" s="59">
        <v>612426.98</v>
      </c>
      <c r="F23" s="60">
        <v>92.47</v>
      </c>
      <c r="G23" s="61">
        <v>49.62</v>
      </c>
    </row>
    <row r="24" spans="1:7" s="6" customFormat="1" ht="12.75" x14ac:dyDescent="0.2">
      <c r="A24" s="58" t="s">
        <v>60</v>
      </c>
      <c r="B24" s="59">
        <v>582925.14</v>
      </c>
      <c r="C24" s="59">
        <v>1050645</v>
      </c>
      <c r="D24" s="59">
        <v>1050645</v>
      </c>
      <c r="E24" s="59">
        <v>522840.42</v>
      </c>
      <c r="F24" s="60">
        <v>89.69</v>
      </c>
      <c r="G24" s="61">
        <v>49.76</v>
      </c>
    </row>
    <row r="25" spans="1:7" s="6" customFormat="1" ht="12.75" x14ac:dyDescent="0.2">
      <c r="A25" s="58" t="s">
        <v>61</v>
      </c>
      <c r="B25" s="59">
        <v>486391.32</v>
      </c>
      <c r="C25" s="70"/>
      <c r="D25" s="70"/>
      <c r="E25" s="59">
        <v>432890.31</v>
      </c>
      <c r="F25" s="60">
        <v>89</v>
      </c>
      <c r="G25" s="66"/>
    </row>
    <row r="26" spans="1:7" s="6" customFormat="1" ht="12.75" x14ac:dyDescent="0.2">
      <c r="A26" s="58" t="s">
        <v>62</v>
      </c>
      <c r="B26" s="59">
        <v>462513.73</v>
      </c>
      <c r="C26" s="70"/>
      <c r="D26" s="70"/>
      <c r="E26" s="59">
        <v>417029.32</v>
      </c>
      <c r="F26" s="60">
        <v>90.17</v>
      </c>
      <c r="G26" s="66"/>
    </row>
    <row r="27" spans="1:7" s="6" customFormat="1" ht="12.75" x14ac:dyDescent="0.2">
      <c r="A27" s="58" t="s">
        <v>63</v>
      </c>
      <c r="B27" s="59">
        <v>17231.93</v>
      </c>
      <c r="C27" s="70"/>
      <c r="D27" s="70"/>
      <c r="E27" s="59">
        <v>11360.97</v>
      </c>
      <c r="F27" s="60">
        <v>65.930000000000007</v>
      </c>
      <c r="G27" s="66"/>
    </row>
    <row r="28" spans="1:7" s="6" customFormat="1" ht="25.5" x14ac:dyDescent="0.2">
      <c r="A28" s="58" t="s">
        <v>64</v>
      </c>
      <c r="B28" s="59">
        <v>6645.66</v>
      </c>
      <c r="C28" s="70"/>
      <c r="D28" s="70"/>
      <c r="E28" s="59">
        <v>4500.0200000000004</v>
      </c>
      <c r="F28" s="60">
        <v>67.709999999999994</v>
      </c>
      <c r="G28" s="66"/>
    </row>
    <row r="29" spans="1:7" s="6" customFormat="1" ht="12.75" x14ac:dyDescent="0.2">
      <c r="A29" s="58" t="s">
        <v>65</v>
      </c>
      <c r="B29" s="59">
        <v>15628.97</v>
      </c>
      <c r="C29" s="70"/>
      <c r="D29" s="70"/>
      <c r="E29" s="59">
        <v>18523.07</v>
      </c>
      <c r="F29" s="60">
        <v>118.52</v>
      </c>
      <c r="G29" s="66"/>
    </row>
    <row r="30" spans="1:7" s="6" customFormat="1" ht="25.5" x14ac:dyDescent="0.2">
      <c r="A30" s="58" t="s">
        <v>66</v>
      </c>
      <c r="B30" s="59">
        <v>15628.97</v>
      </c>
      <c r="C30" s="70"/>
      <c r="D30" s="70"/>
      <c r="E30" s="59">
        <v>18523.07</v>
      </c>
      <c r="F30" s="60">
        <v>118.52</v>
      </c>
      <c r="G30" s="66"/>
    </row>
    <row r="31" spans="1:7" s="6" customFormat="1" ht="12.75" x14ac:dyDescent="0.2">
      <c r="A31" s="58" t="s">
        <v>67</v>
      </c>
      <c r="B31" s="59">
        <v>80904.850000000006</v>
      </c>
      <c r="C31" s="70"/>
      <c r="D31" s="70"/>
      <c r="E31" s="59">
        <v>71427.039999999994</v>
      </c>
      <c r="F31" s="60">
        <v>88.29</v>
      </c>
      <c r="G31" s="66"/>
    </row>
    <row r="32" spans="1:7" s="6" customFormat="1" ht="25.5" x14ac:dyDescent="0.2">
      <c r="A32" s="58" t="s">
        <v>68</v>
      </c>
      <c r="B32" s="59">
        <v>80904.850000000006</v>
      </c>
      <c r="C32" s="70"/>
      <c r="D32" s="70"/>
      <c r="E32" s="59">
        <v>71427.039999999994</v>
      </c>
      <c r="F32" s="60">
        <v>88.29</v>
      </c>
      <c r="G32" s="66"/>
    </row>
    <row r="33" spans="1:7" s="6" customFormat="1" ht="12.75" x14ac:dyDescent="0.2">
      <c r="A33" s="58" t="s">
        <v>69</v>
      </c>
      <c r="B33" s="59">
        <v>77997.83</v>
      </c>
      <c r="C33" s="59">
        <v>171518.92</v>
      </c>
      <c r="D33" s="59">
        <v>171518.92</v>
      </c>
      <c r="E33" s="59">
        <v>88551.54</v>
      </c>
      <c r="F33" s="60">
        <v>113.53</v>
      </c>
      <c r="G33" s="61">
        <v>51.63</v>
      </c>
    </row>
    <row r="34" spans="1:7" s="6" customFormat="1" ht="25.5" x14ac:dyDescent="0.2">
      <c r="A34" s="58" t="s">
        <v>70</v>
      </c>
      <c r="B34" s="59">
        <v>19350.84</v>
      </c>
      <c r="C34" s="70"/>
      <c r="D34" s="70"/>
      <c r="E34" s="59">
        <v>16458.72</v>
      </c>
      <c r="F34" s="60">
        <v>85.05</v>
      </c>
      <c r="G34" s="66"/>
    </row>
    <row r="35" spans="1:7" s="6" customFormat="1" ht="12.75" x14ac:dyDescent="0.2">
      <c r="A35" s="58" t="s">
        <v>71</v>
      </c>
      <c r="B35" s="59">
        <v>1604.32</v>
      </c>
      <c r="C35" s="70"/>
      <c r="D35" s="70"/>
      <c r="E35" s="59">
        <v>2675</v>
      </c>
      <c r="F35" s="60">
        <v>166.74</v>
      </c>
      <c r="G35" s="66"/>
    </row>
    <row r="36" spans="1:7" s="6" customFormat="1" ht="25.5" x14ac:dyDescent="0.2">
      <c r="A36" s="58" t="s">
        <v>72</v>
      </c>
      <c r="B36" s="59">
        <v>17232.02</v>
      </c>
      <c r="C36" s="70"/>
      <c r="D36" s="70"/>
      <c r="E36" s="59">
        <v>13125.22</v>
      </c>
      <c r="F36" s="60">
        <v>76.17</v>
      </c>
      <c r="G36" s="66"/>
    </row>
    <row r="37" spans="1:7" s="6" customFormat="1" ht="25.5" x14ac:dyDescent="0.2">
      <c r="A37" s="58" t="s">
        <v>73</v>
      </c>
      <c r="B37" s="60">
        <v>315</v>
      </c>
      <c r="C37" s="70"/>
      <c r="D37" s="70"/>
      <c r="E37" s="60">
        <v>565</v>
      </c>
      <c r="F37" s="60">
        <v>179.37</v>
      </c>
      <c r="G37" s="66"/>
    </row>
    <row r="38" spans="1:7" s="6" customFormat="1" ht="25.5" x14ac:dyDescent="0.2">
      <c r="A38" s="58" t="s">
        <v>74</v>
      </c>
      <c r="B38" s="60">
        <v>199.5</v>
      </c>
      <c r="C38" s="70"/>
      <c r="D38" s="70"/>
      <c r="E38" s="60">
        <v>93.5</v>
      </c>
      <c r="F38" s="60">
        <v>46.87</v>
      </c>
      <c r="G38" s="66"/>
    </row>
    <row r="39" spans="1:7" s="6" customFormat="1" ht="25.5" x14ac:dyDescent="0.2">
      <c r="A39" s="58" t="s">
        <v>75</v>
      </c>
      <c r="B39" s="59">
        <v>35485.379999999997</v>
      </c>
      <c r="C39" s="70"/>
      <c r="D39" s="70"/>
      <c r="E39" s="59">
        <v>33699.42</v>
      </c>
      <c r="F39" s="60">
        <v>94.97</v>
      </c>
      <c r="G39" s="66"/>
    </row>
    <row r="40" spans="1:7" s="6" customFormat="1" ht="25.5" x14ac:dyDescent="0.2">
      <c r="A40" s="58" t="s">
        <v>76</v>
      </c>
      <c r="B40" s="59">
        <v>2371.94</v>
      </c>
      <c r="C40" s="70"/>
      <c r="D40" s="70"/>
      <c r="E40" s="59">
        <v>2759.84</v>
      </c>
      <c r="F40" s="60">
        <v>116.35</v>
      </c>
      <c r="G40" s="66"/>
    </row>
    <row r="41" spans="1:7" s="6" customFormat="1" ht="12.75" x14ac:dyDescent="0.2">
      <c r="A41" s="58" t="s">
        <v>77</v>
      </c>
      <c r="B41" s="59">
        <v>22937.84</v>
      </c>
      <c r="C41" s="70"/>
      <c r="D41" s="70"/>
      <c r="E41" s="59">
        <v>17727.5</v>
      </c>
      <c r="F41" s="60">
        <v>77.28</v>
      </c>
      <c r="G41" s="66"/>
    </row>
    <row r="42" spans="1:7" s="6" customFormat="1" ht="12.75" x14ac:dyDescent="0.2">
      <c r="A42" s="58" t="s">
        <v>78</v>
      </c>
      <c r="B42" s="59">
        <v>8935.5300000000007</v>
      </c>
      <c r="C42" s="70"/>
      <c r="D42" s="70"/>
      <c r="E42" s="59">
        <v>12068.19</v>
      </c>
      <c r="F42" s="60">
        <v>135.06</v>
      </c>
      <c r="G42" s="66"/>
    </row>
    <row r="43" spans="1:7" s="6" customFormat="1" ht="38.25" x14ac:dyDescent="0.2">
      <c r="A43" s="58" t="s">
        <v>79</v>
      </c>
      <c r="B43" s="60">
        <v>603.91</v>
      </c>
      <c r="C43" s="70"/>
      <c r="D43" s="70"/>
      <c r="E43" s="59">
        <v>1065.3800000000001</v>
      </c>
      <c r="F43" s="60">
        <v>176.41</v>
      </c>
      <c r="G43" s="66"/>
    </row>
    <row r="44" spans="1:7" s="6" customFormat="1" ht="12.75" x14ac:dyDescent="0.2">
      <c r="A44" s="58" t="s">
        <v>80</v>
      </c>
      <c r="B44" s="60">
        <v>636.16</v>
      </c>
      <c r="C44" s="70"/>
      <c r="D44" s="70"/>
      <c r="E44" s="70"/>
      <c r="F44" s="70"/>
      <c r="G44" s="66"/>
    </row>
    <row r="45" spans="1:7" s="6" customFormat="1" ht="25.5" x14ac:dyDescent="0.2">
      <c r="A45" s="58" t="s">
        <v>81</v>
      </c>
      <c r="B45" s="70"/>
      <c r="C45" s="70"/>
      <c r="D45" s="70"/>
      <c r="E45" s="60">
        <v>78.510000000000005</v>
      </c>
      <c r="F45" s="70"/>
      <c r="G45" s="66"/>
    </row>
    <row r="46" spans="1:7" s="6" customFormat="1" ht="12.75" x14ac:dyDescent="0.2">
      <c r="A46" s="58" t="s">
        <v>82</v>
      </c>
      <c r="B46" s="59">
        <v>22712.39</v>
      </c>
      <c r="C46" s="70"/>
      <c r="D46" s="70"/>
      <c r="E46" s="59">
        <v>37573.31</v>
      </c>
      <c r="F46" s="60">
        <v>165.43</v>
      </c>
      <c r="G46" s="66"/>
    </row>
    <row r="47" spans="1:7" s="6" customFormat="1" ht="25.5" x14ac:dyDescent="0.2">
      <c r="A47" s="58" t="s">
        <v>83</v>
      </c>
      <c r="B47" s="59">
        <v>3435.57</v>
      </c>
      <c r="C47" s="70"/>
      <c r="D47" s="70"/>
      <c r="E47" s="59">
        <v>3441.34</v>
      </c>
      <c r="F47" s="60">
        <v>100.17</v>
      </c>
      <c r="G47" s="66"/>
    </row>
    <row r="48" spans="1:7" s="6" customFormat="1" ht="25.5" x14ac:dyDescent="0.2">
      <c r="A48" s="58" t="s">
        <v>84</v>
      </c>
      <c r="B48" s="60">
        <v>43</v>
      </c>
      <c r="C48" s="70"/>
      <c r="D48" s="70"/>
      <c r="E48" s="59">
        <v>7570.26</v>
      </c>
      <c r="F48" s="59">
        <v>17605.259999999998</v>
      </c>
      <c r="G48" s="66"/>
    </row>
    <row r="49" spans="1:7" s="6" customFormat="1" ht="12.75" x14ac:dyDescent="0.2">
      <c r="A49" s="58" t="s">
        <v>85</v>
      </c>
      <c r="B49" s="59">
        <v>2819.19</v>
      </c>
      <c r="C49" s="70"/>
      <c r="D49" s="70"/>
      <c r="E49" s="59">
        <v>3869.86</v>
      </c>
      <c r="F49" s="60">
        <v>137.27000000000001</v>
      </c>
      <c r="G49" s="66"/>
    </row>
    <row r="50" spans="1:7" s="6" customFormat="1" ht="25.5" x14ac:dyDescent="0.2">
      <c r="A50" s="58" t="s">
        <v>86</v>
      </c>
      <c r="B50" s="60">
        <v>218.75</v>
      </c>
      <c r="C50" s="70"/>
      <c r="D50" s="70"/>
      <c r="E50" s="59">
        <v>1707.75</v>
      </c>
      <c r="F50" s="60">
        <v>780.69</v>
      </c>
      <c r="G50" s="66"/>
    </row>
    <row r="51" spans="1:7" s="6" customFormat="1" ht="25.5" x14ac:dyDescent="0.2">
      <c r="A51" s="58" t="s">
        <v>87</v>
      </c>
      <c r="B51" s="60">
        <v>800.54</v>
      </c>
      <c r="C51" s="70"/>
      <c r="D51" s="70"/>
      <c r="E51" s="59">
        <v>1661.7</v>
      </c>
      <c r="F51" s="60">
        <v>207.57</v>
      </c>
      <c r="G51" s="66"/>
    </row>
    <row r="52" spans="1:7" s="6" customFormat="1" ht="12.75" x14ac:dyDescent="0.2">
      <c r="A52" s="58" t="s">
        <v>88</v>
      </c>
      <c r="B52" s="59">
        <v>1183.92</v>
      </c>
      <c r="C52" s="70"/>
      <c r="D52" s="70"/>
      <c r="E52" s="59">
        <v>1528.7</v>
      </c>
      <c r="F52" s="60">
        <v>129.12</v>
      </c>
      <c r="G52" s="66"/>
    </row>
    <row r="53" spans="1:7" s="6" customFormat="1" ht="12.75" x14ac:dyDescent="0.2">
      <c r="A53" s="58" t="s">
        <v>89</v>
      </c>
      <c r="B53" s="59">
        <v>14211.42</v>
      </c>
      <c r="C53" s="70"/>
      <c r="D53" s="70"/>
      <c r="E53" s="59">
        <v>17793.7</v>
      </c>
      <c r="F53" s="60">
        <v>125.21</v>
      </c>
      <c r="G53" s="66"/>
    </row>
    <row r="54" spans="1:7" s="6" customFormat="1" ht="25.5" x14ac:dyDescent="0.2">
      <c r="A54" s="58" t="s">
        <v>90</v>
      </c>
      <c r="B54" s="60">
        <v>449.22</v>
      </c>
      <c r="C54" s="70"/>
      <c r="D54" s="70"/>
      <c r="E54" s="60">
        <v>820.09</v>
      </c>
      <c r="F54" s="60">
        <v>182.56</v>
      </c>
      <c r="G54" s="66"/>
    </row>
    <row r="55" spans="1:7" s="6" customFormat="1" ht="12.75" x14ac:dyDescent="0.2">
      <c r="A55" s="58" t="s">
        <v>91</v>
      </c>
      <c r="B55" s="60">
        <v>125</v>
      </c>
      <c r="C55" s="70"/>
      <c r="D55" s="70"/>
      <c r="E55" s="60">
        <v>140</v>
      </c>
      <c r="F55" s="60">
        <v>112</v>
      </c>
      <c r="G55" s="66"/>
    </row>
    <row r="56" spans="1:7" s="6" customFormat="1" ht="25.5" x14ac:dyDescent="0.2">
      <c r="A56" s="58" t="s">
        <v>92</v>
      </c>
      <c r="B56" s="60">
        <v>324.22000000000003</v>
      </c>
      <c r="C56" s="70"/>
      <c r="D56" s="70"/>
      <c r="E56" s="60">
        <v>680.09</v>
      </c>
      <c r="F56" s="60">
        <v>209.76</v>
      </c>
      <c r="G56" s="66"/>
    </row>
    <row r="57" spans="1:7" s="6" customFormat="1" ht="12.75" x14ac:dyDescent="0.2">
      <c r="A57" s="58" t="s">
        <v>93</v>
      </c>
      <c r="B57" s="60">
        <v>86.98</v>
      </c>
      <c r="C57" s="60">
        <v>171.08</v>
      </c>
      <c r="D57" s="60">
        <v>171.08</v>
      </c>
      <c r="E57" s="60">
        <v>53.9</v>
      </c>
      <c r="F57" s="60">
        <v>61.97</v>
      </c>
      <c r="G57" s="61">
        <v>31.51</v>
      </c>
    </row>
    <row r="58" spans="1:7" s="6" customFormat="1" ht="12.75" x14ac:dyDescent="0.2">
      <c r="A58" s="58" t="s">
        <v>94</v>
      </c>
      <c r="B58" s="60">
        <v>86.98</v>
      </c>
      <c r="C58" s="70"/>
      <c r="D58" s="70"/>
      <c r="E58" s="60">
        <v>53.9</v>
      </c>
      <c r="F58" s="60">
        <v>61.97</v>
      </c>
      <c r="G58" s="66"/>
    </row>
    <row r="59" spans="1:7" s="6" customFormat="1" ht="25.5" x14ac:dyDescent="0.2">
      <c r="A59" s="58" t="s">
        <v>95</v>
      </c>
      <c r="B59" s="60">
        <v>86.98</v>
      </c>
      <c r="C59" s="70"/>
      <c r="D59" s="70"/>
      <c r="E59" s="60">
        <v>53.9</v>
      </c>
      <c r="F59" s="60">
        <v>61.97</v>
      </c>
      <c r="G59" s="66"/>
    </row>
    <row r="60" spans="1:7" s="6" customFormat="1" ht="38.25" x14ac:dyDescent="0.2">
      <c r="A60" s="58" t="s">
        <v>96</v>
      </c>
      <c r="B60" s="60">
        <v>896.74</v>
      </c>
      <c r="C60" s="59">
        <v>11490.6</v>
      </c>
      <c r="D60" s="59">
        <v>11490.6</v>
      </c>
      <c r="E60" s="60">
        <v>598.62</v>
      </c>
      <c r="F60" s="60">
        <v>66.760000000000005</v>
      </c>
      <c r="G60" s="61">
        <v>5.21</v>
      </c>
    </row>
    <row r="61" spans="1:7" s="6" customFormat="1" ht="25.5" x14ac:dyDescent="0.2">
      <c r="A61" s="58" t="s">
        <v>97</v>
      </c>
      <c r="B61" s="60">
        <v>896.74</v>
      </c>
      <c r="C61" s="70"/>
      <c r="D61" s="70"/>
      <c r="E61" s="60">
        <v>598.62</v>
      </c>
      <c r="F61" s="60">
        <v>66.760000000000005</v>
      </c>
      <c r="G61" s="66"/>
    </row>
    <row r="62" spans="1:7" s="6" customFormat="1" ht="25.5" x14ac:dyDescent="0.2">
      <c r="A62" s="58" t="s">
        <v>98</v>
      </c>
      <c r="B62" s="60">
        <v>896.74</v>
      </c>
      <c r="C62" s="70"/>
      <c r="D62" s="70"/>
      <c r="E62" s="60">
        <v>598.62</v>
      </c>
      <c r="F62" s="60">
        <v>66.760000000000005</v>
      </c>
      <c r="G62" s="66"/>
    </row>
    <row r="63" spans="1:7" s="6" customFormat="1" ht="38.25" x14ac:dyDescent="0.2">
      <c r="A63" s="58" t="s">
        <v>99</v>
      </c>
      <c r="B63" s="60">
        <v>418.5</v>
      </c>
      <c r="C63" s="60">
        <v>390</v>
      </c>
      <c r="D63" s="60">
        <v>390</v>
      </c>
      <c r="E63" s="60">
        <v>382.5</v>
      </c>
      <c r="F63" s="60">
        <v>91.4</v>
      </c>
      <c r="G63" s="61">
        <v>98.08</v>
      </c>
    </row>
    <row r="64" spans="1:7" s="6" customFormat="1" ht="12.75" x14ac:dyDescent="0.2">
      <c r="A64" s="58" t="s">
        <v>100</v>
      </c>
      <c r="B64" s="60">
        <v>418.5</v>
      </c>
      <c r="C64" s="70"/>
      <c r="D64" s="70"/>
      <c r="E64" s="60">
        <v>382.5</v>
      </c>
      <c r="F64" s="60">
        <v>91.4</v>
      </c>
      <c r="G64" s="66"/>
    </row>
    <row r="65" spans="1:7" s="6" customFormat="1" ht="12.75" x14ac:dyDescent="0.2">
      <c r="A65" s="58" t="s">
        <v>101</v>
      </c>
      <c r="B65" s="60">
        <v>418.5</v>
      </c>
      <c r="C65" s="70"/>
      <c r="D65" s="70"/>
      <c r="E65" s="60">
        <v>382.5</v>
      </c>
      <c r="F65" s="60">
        <v>91.4</v>
      </c>
      <c r="G65" s="66"/>
    </row>
    <row r="66" spans="1:7" s="6" customFormat="1" ht="25.5" x14ac:dyDescent="0.2">
      <c r="A66" s="58" t="s">
        <v>102</v>
      </c>
      <c r="B66" s="60">
        <v>49.9</v>
      </c>
      <c r="C66" s="59">
        <v>7900</v>
      </c>
      <c r="D66" s="59">
        <v>7900</v>
      </c>
      <c r="E66" s="59">
        <v>1451</v>
      </c>
      <c r="F66" s="59">
        <v>2907.82</v>
      </c>
      <c r="G66" s="61">
        <v>18.37</v>
      </c>
    </row>
    <row r="67" spans="1:7" s="6" customFormat="1" ht="38.25" x14ac:dyDescent="0.2">
      <c r="A67" s="58" t="s">
        <v>103</v>
      </c>
      <c r="B67" s="60">
        <v>49.9</v>
      </c>
      <c r="C67" s="59">
        <v>7900</v>
      </c>
      <c r="D67" s="59">
        <v>7900</v>
      </c>
      <c r="E67" s="59">
        <v>1451</v>
      </c>
      <c r="F67" s="59">
        <v>2907.82</v>
      </c>
      <c r="G67" s="61">
        <v>18.37</v>
      </c>
    </row>
    <row r="68" spans="1:7" s="6" customFormat="1" ht="12.75" x14ac:dyDescent="0.2">
      <c r="A68" s="58" t="s">
        <v>104</v>
      </c>
      <c r="B68" s="70"/>
      <c r="C68" s="70"/>
      <c r="D68" s="70"/>
      <c r="E68" s="59">
        <v>1451</v>
      </c>
      <c r="F68" s="70"/>
      <c r="G68" s="66"/>
    </row>
    <row r="69" spans="1:7" s="6" customFormat="1" ht="12.75" x14ac:dyDescent="0.2">
      <c r="A69" s="58" t="s">
        <v>105</v>
      </c>
      <c r="B69" s="70"/>
      <c r="C69" s="70"/>
      <c r="D69" s="70"/>
      <c r="E69" s="59">
        <v>1451</v>
      </c>
      <c r="F69" s="70"/>
      <c r="G69" s="66"/>
    </row>
    <row r="70" spans="1:7" s="6" customFormat="1" ht="25.5" x14ac:dyDescent="0.2">
      <c r="A70" s="58" t="s">
        <v>106</v>
      </c>
      <c r="B70" s="60">
        <v>49.9</v>
      </c>
      <c r="C70" s="70"/>
      <c r="D70" s="70"/>
      <c r="E70" s="70"/>
      <c r="F70" s="70"/>
      <c r="G70" s="66"/>
    </row>
    <row r="71" spans="1:7" s="6" customFormat="1" ht="12.75" x14ac:dyDescent="0.2">
      <c r="A71" s="58" t="s">
        <v>107</v>
      </c>
      <c r="B71" s="60">
        <v>49.9</v>
      </c>
      <c r="C71" s="70"/>
      <c r="D71" s="70"/>
      <c r="E71" s="70"/>
      <c r="F71" s="70"/>
      <c r="G71" s="66"/>
    </row>
    <row r="72" spans="1:7" s="57" customFormat="1" ht="12.75" x14ac:dyDescent="0.2">
      <c r="A72" s="54" t="s">
        <v>108</v>
      </c>
      <c r="B72" s="67">
        <v>662375.09</v>
      </c>
      <c r="C72" s="67">
        <v>1242115.6000000001</v>
      </c>
      <c r="D72" s="67">
        <v>1242115.6000000001</v>
      </c>
      <c r="E72" s="67">
        <v>613877.98</v>
      </c>
      <c r="F72" s="68">
        <v>92.68</v>
      </c>
      <c r="G72" s="69">
        <v>49.42</v>
      </c>
    </row>
  </sheetData>
  <mergeCells count="1">
    <mergeCell ref="A1:D1"/>
  </mergeCells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A8E4-DE4C-4AD7-8CA2-CE87B5027D4E}">
  <dimension ref="A1:G42"/>
  <sheetViews>
    <sheetView showGridLines="0" workbookViewId="0">
      <selection activeCell="E32" sqref="E32"/>
    </sheetView>
  </sheetViews>
  <sheetFormatPr defaultRowHeight="11.25" x14ac:dyDescent="0.15"/>
  <cols>
    <col min="1" max="1" width="34" style="71" customWidth="1"/>
    <col min="2" max="2" width="16" style="1" customWidth="1"/>
    <col min="3" max="3" width="18.85546875" style="1" customWidth="1"/>
    <col min="4" max="4" width="17.85546875" style="1" customWidth="1"/>
    <col min="5" max="5" width="20" style="1" customWidth="1"/>
    <col min="6" max="6" width="11" style="1" customWidth="1"/>
    <col min="7" max="7" width="11.5703125" style="1" customWidth="1"/>
    <col min="8" max="16384" width="9.140625" style="1"/>
  </cols>
  <sheetData>
    <row r="1" spans="1:7" ht="28.5" customHeight="1" thickBot="1" x14ac:dyDescent="0.2">
      <c r="A1" s="95" t="s">
        <v>109</v>
      </c>
      <c r="B1" s="96"/>
      <c r="C1" s="96"/>
      <c r="D1" s="96"/>
    </row>
    <row r="2" spans="1:7" s="5" customFormat="1" ht="41.25" customHeight="1" thickBot="1" x14ac:dyDescent="0.2">
      <c r="A2" s="52" t="s">
        <v>1</v>
      </c>
      <c r="B2" s="53" t="s">
        <v>35</v>
      </c>
      <c r="C2" s="53" t="s">
        <v>36</v>
      </c>
      <c r="D2" s="53" t="s">
        <v>37</v>
      </c>
      <c r="E2" s="53" t="s">
        <v>38</v>
      </c>
      <c r="F2" s="53" t="s">
        <v>39</v>
      </c>
      <c r="G2" s="53" t="s">
        <v>40</v>
      </c>
    </row>
    <row r="3" spans="1:7" s="57" customFormat="1" ht="12.75" x14ac:dyDescent="0.2">
      <c r="A3" s="54" t="s">
        <v>0</v>
      </c>
      <c r="B3" s="55"/>
      <c r="C3" s="55"/>
      <c r="D3" s="55"/>
      <c r="E3" s="55"/>
      <c r="F3" s="55"/>
      <c r="G3" s="56"/>
    </row>
    <row r="4" spans="1:7" s="6" customFormat="1" ht="12.75" x14ac:dyDescent="0.2">
      <c r="A4" s="72" t="s">
        <v>110</v>
      </c>
      <c r="B4" s="73">
        <v>18774</v>
      </c>
      <c r="C4" s="73">
        <v>38315.39</v>
      </c>
      <c r="D4" s="73">
        <v>38315.39</v>
      </c>
      <c r="E4" s="73">
        <v>18410.78</v>
      </c>
      <c r="F4" s="74">
        <v>98.07</v>
      </c>
      <c r="G4" s="61">
        <v>48.05</v>
      </c>
    </row>
    <row r="5" spans="1:7" s="6" customFormat="1" ht="12.75" x14ac:dyDescent="0.2">
      <c r="A5" s="72" t="s">
        <v>111</v>
      </c>
      <c r="B5" s="73">
        <v>18774</v>
      </c>
      <c r="C5" s="73">
        <v>38315.39</v>
      </c>
      <c r="D5" s="73">
        <v>38315.39</v>
      </c>
      <c r="E5" s="73">
        <v>18410.78</v>
      </c>
      <c r="F5" s="74">
        <v>98.07</v>
      </c>
      <c r="G5" s="61">
        <v>48.05</v>
      </c>
    </row>
    <row r="6" spans="1:7" s="6" customFormat="1" ht="12.75" x14ac:dyDescent="0.2">
      <c r="A6" s="72" t="s">
        <v>112</v>
      </c>
      <c r="B6" s="74">
        <v>55.73</v>
      </c>
      <c r="C6" s="74">
        <v>192</v>
      </c>
      <c r="D6" s="74">
        <v>192</v>
      </c>
      <c r="E6" s="74">
        <v>124.62</v>
      </c>
      <c r="F6" s="74">
        <v>223.61</v>
      </c>
      <c r="G6" s="61">
        <v>64.91</v>
      </c>
    </row>
    <row r="7" spans="1:7" s="6" customFormat="1" ht="25.5" x14ac:dyDescent="0.2">
      <c r="A7" s="72" t="s">
        <v>113</v>
      </c>
      <c r="B7" s="74">
        <v>55.73</v>
      </c>
      <c r="C7" s="74">
        <v>192</v>
      </c>
      <c r="D7" s="74">
        <v>192</v>
      </c>
      <c r="E7" s="74">
        <v>124.62</v>
      </c>
      <c r="F7" s="74">
        <v>223.61</v>
      </c>
      <c r="G7" s="61">
        <v>64.91</v>
      </c>
    </row>
    <row r="8" spans="1:7" s="6" customFormat="1" ht="25.5" x14ac:dyDescent="0.2">
      <c r="A8" s="72" t="s">
        <v>114</v>
      </c>
      <c r="B8" s="73">
        <v>41069.61</v>
      </c>
      <c r="C8" s="73">
        <v>115700</v>
      </c>
      <c r="D8" s="73">
        <v>115700</v>
      </c>
      <c r="E8" s="73">
        <v>61704.59</v>
      </c>
      <c r="F8" s="74">
        <v>150.24</v>
      </c>
      <c r="G8" s="61">
        <v>53.33</v>
      </c>
    </row>
    <row r="9" spans="1:7" s="6" customFormat="1" ht="25.5" x14ac:dyDescent="0.2">
      <c r="A9" s="72" t="s">
        <v>115</v>
      </c>
      <c r="B9" s="73">
        <v>24156.43</v>
      </c>
      <c r="C9" s="73">
        <v>57200</v>
      </c>
      <c r="D9" s="73">
        <v>57200</v>
      </c>
      <c r="E9" s="73">
        <v>27115.66</v>
      </c>
      <c r="F9" s="74">
        <v>112.25</v>
      </c>
      <c r="G9" s="61">
        <v>47.41</v>
      </c>
    </row>
    <row r="10" spans="1:7" s="6" customFormat="1" ht="25.5" x14ac:dyDescent="0.2">
      <c r="A10" s="72" t="s">
        <v>116</v>
      </c>
      <c r="B10" s="73">
        <v>16913.18</v>
      </c>
      <c r="C10" s="73">
        <v>58500</v>
      </c>
      <c r="D10" s="73">
        <v>58500</v>
      </c>
      <c r="E10" s="73">
        <v>34588.93</v>
      </c>
      <c r="F10" s="74">
        <v>204.51</v>
      </c>
      <c r="G10" s="61">
        <v>59.13</v>
      </c>
    </row>
    <row r="11" spans="1:7" s="6" customFormat="1" ht="12.75" x14ac:dyDescent="0.2">
      <c r="A11" s="72" t="s">
        <v>117</v>
      </c>
      <c r="B11" s="73">
        <v>514629.26</v>
      </c>
      <c r="C11" s="73">
        <v>1087215.78</v>
      </c>
      <c r="D11" s="73">
        <v>1087215.78</v>
      </c>
      <c r="E11" s="73">
        <v>537202.28</v>
      </c>
      <c r="F11" s="74">
        <v>104.39</v>
      </c>
      <c r="G11" s="61">
        <v>49.41</v>
      </c>
    </row>
    <row r="12" spans="1:7" s="6" customFormat="1" ht="25.5" x14ac:dyDescent="0.2">
      <c r="A12" s="72" t="s">
        <v>118</v>
      </c>
      <c r="B12" s="75"/>
      <c r="C12" s="73">
        <v>1025069.17</v>
      </c>
      <c r="D12" s="73">
        <v>1025069.17</v>
      </c>
      <c r="E12" s="73">
        <v>509417.67</v>
      </c>
      <c r="F12" s="75"/>
      <c r="G12" s="61">
        <v>49.7</v>
      </c>
    </row>
    <row r="13" spans="1:7" s="6" customFormat="1" ht="12.75" x14ac:dyDescent="0.2">
      <c r="A13" s="72" t="s">
        <v>119</v>
      </c>
      <c r="B13" s="75"/>
      <c r="C13" s="73">
        <v>50422</v>
      </c>
      <c r="D13" s="73">
        <v>50422</v>
      </c>
      <c r="E13" s="73">
        <v>22667.35</v>
      </c>
      <c r="F13" s="75"/>
      <c r="G13" s="61">
        <v>44.96</v>
      </c>
    </row>
    <row r="14" spans="1:7" s="6" customFormat="1" ht="12.75" x14ac:dyDescent="0.2">
      <c r="A14" s="72" t="s">
        <v>120</v>
      </c>
      <c r="B14" s="75"/>
      <c r="C14" s="73">
        <v>11724.61</v>
      </c>
      <c r="D14" s="73">
        <v>11724.61</v>
      </c>
      <c r="E14" s="73">
        <v>5117.26</v>
      </c>
      <c r="F14" s="75"/>
      <c r="G14" s="61">
        <v>43.65</v>
      </c>
    </row>
    <row r="15" spans="1:7" s="6" customFormat="1" ht="12.75" x14ac:dyDescent="0.2">
      <c r="A15" s="72" t="s">
        <v>121</v>
      </c>
      <c r="B15" s="73">
        <v>3578.17</v>
      </c>
      <c r="C15" s="75"/>
      <c r="D15" s="75"/>
      <c r="E15" s="75"/>
      <c r="F15" s="75"/>
      <c r="G15" s="66"/>
    </row>
    <row r="16" spans="1:7" s="6" customFormat="1" ht="25.5" x14ac:dyDescent="0.2">
      <c r="A16" s="72" t="s">
        <v>122</v>
      </c>
      <c r="B16" s="73">
        <v>509831.74</v>
      </c>
      <c r="C16" s="75"/>
      <c r="D16" s="75"/>
      <c r="E16" s="75"/>
      <c r="F16" s="75"/>
      <c r="G16" s="66"/>
    </row>
    <row r="17" spans="1:7" s="6" customFormat="1" ht="12.75" x14ac:dyDescent="0.2">
      <c r="A17" s="72" t="s">
        <v>123</v>
      </c>
      <c r="B17" s="73">
        <v>1219.3499999999999</v>
      </c>
      <c r="C17" s="75"/>
      <c r="D17" s="75"/>
      <c r="E17" s="75"/>
      <c r="F17" s="75"/>
      <c r="G17" s="66"/>
    </row>
    <row r="18" spans="1:7" s="6" customFormat="1" ht="12.75" x14ac:dyDescent="0.2">
      <c r="A18" s="72" t="s">
        <v>124</v>
      </c>
      <c r="B18" s="75"/>
      <c r="C18" s="75"/>
      <c r="D18" s="75"/>
      <c r="E18" s="74">
        <v>100</v>
      </c>
      <c r="F18" s="75"/>
      <c r="G18" s="66"/>
    </row>
    <row r="19" spans="1:7" s="6" customFormat="1" ht="25.5" x14ac:dyDescent="0.2">
      <c r="A19" s="72" t="s">
        <v>125</v>
      </c>
      <c r="B19" s="75"/>
      <c r="C19" s="75"/>
      <c r="D19" s="75"/>
      <c r="E19" s="74">
        <v>100</v>
      </c>
      <c r="F19" s="75"/>
      <c r="G19" s="66"/>
    </row>
    <row r="20" spans="1:7" s="6" customFormat="1" ht="51" x14ac:dyDescent="0.2">
      <c r="A20" s="72" t="s">
        <v>126</v>
      </c>
      <c r="B20" s="74">
        <v>593.55999999999995</v>
      </c>
      <c r="C20" s="75"/>
      <c r="D20" s="75"/>
      <c r="E20" s="73">
        <v>4955.63</v>
      </c>
      <c r="F20" s="74">
        <v>834.9</v>
      </c>
      <c r="G20" s="66"/>
    </row>
    <row r="21" spans="1:7" s="6" customFormat="1" ht="38.25" x14ac:dyDescent="0.2">
      <c r="A21" s="72" t="s">
        <v>127</v>
      </c>
      <c r="B21" s="74">
        <v>593.55999999999995</v>
      </c>
      <c r="C21" s="75"/>
      <c r="D21" s="75"/>
      <c r="E21" s="73">
        <v>4955.63</v>
      </c>
      <c r="F21" s="74">
        <v>834.9</v>
      </c>
      <c r="G21" s="66"/>
    </row>
    <row r="22" spans="1:7" s="57" customFormat="1" ht="12.75" x14ac:dyDescent="0.2">
      <c r="A22" s="54" t="s">
        <v>58</v>
      </c>
      <c r="B22" s="67">
        <v>575122.16</v>
      </c>
      <c r="C22" s="67">
        <v>1241423.17</v>
      </c>
      <c r="D22" s="67">
        <v>1241423.17</v>
      </c>
      <c r="E22" s="67">
        <v>622497.9</v>
      </c>
      <c r="F22" s="68">
        <v>108.24</v>
      </c>
      <c r="G22" s="69">
        <v>50.14</v>
      </c>
    </row>
    <row r="23" spans="1:7" s="6" customFormat="1" ht="12.75" x14ac:dyDescent="0.2">
      <c r="A23" s="72" t="s">
        <v>110</v>
      </c>
      <c r="B23" s="73">
        <v>21401.99</v>
      </c>
      <c r="C23" s="73">
        <v>38315.39</v>
      </c>
      <c r="D23" s="73">
        <v>38315.39</v>
      </c>
      <c r="E23" s="73">
        <v>19812.93</v>
      </c>
      <c r="F23" s="74">
        <v>92.58</v>
      </c>
      <c r="G23" s="61">
        <v>51.71</v>
      </c>
    </row>
    <row r="24" spans="1:7" s="6" customFormat="1" ht="12.75" x14ac:dyDescent="0.2">
      <c r="A24" s="72" t="s">
        <v>111</v>
      </c>
      <c r="B24" s="73">
        <v>21401.99</v>
      </c>
      <c r="C24" s="73">
        <v>38315.39</v>
      </c>
      <c r="D24" s="73">
        <v>38315.39</v>
      </c>
      <c r="E24" s="73">
        <v>19812.93</v>
      </c>
      <c r="F24" s="74">
        <v>92.58</v>
      </c>
      <c r="G24" s="61">
        <v>51.71</v>
      </c>
    </row>
    <row r="25" spans="1:7" s="6" customFormat="1" ht="12.75" x14ac:dyDescent="0.2">
      <c r="A25" s="72" t="s">
        <v>112</v>
      </c>
      <c r="B25" s="74">
        <v>52.8</v>
      </c>
      <c r="C25" s="74">
        <v>192</v>
      </c>
      <c r="D25" s="74">
        <v>192</v>
      </c>
      <c r="E25" s="74">
        <v>106.7</v>
      </c>
      <c r="F25" s="74">
        <v>202.08</v>
      </c>
      <c r="G25" s="61">
        <v>55.57</v>
      </c>
    </row>
    <row r="26" spans="1:7" s="6" customFormat="1" ht="25.5" x14ac:dyDescent="0.2">
      <c r="A26" s="72" t="s">
        <v>113</v>
      </c>
      <c r="B26" s="74">
        <v>52.8</v>
      </c>
      <c r="C26" s="74">
        <v>192</v>
      </c>
      <c r="D26" s="74">
        <v>192</v>
      </c>
      <c r="E26" s="74">
        <v>106.7</v>
      </c>
      <c r="F26" s="74">
        <v>202.08</v>
      </c>
      <c r="G26" s="61">
        <v>55.57</v>
      </c>
    </row>
    <row r="27" spans="1:7" s="6" customFormat="1" ht="25.5" x14ac:dyDescent="0.2">
      <c r="A27" s="72" t="s">
        <v>114</v>
      </c>
      <c r="B27" s="73">
        <v>45164.92</v>
      </c>
      <c r="C27" s="73">
        <v>118496</v>
      </c>
      <c r="D27" s="73">
        <v>118496</v>
      </c>
      <c r="E27" s="73">
        <v>57123.8</v>
      </c>
      <c r="F27" s="74">
        <v>126.48</v>
      </c>
      <c r="G27" s="61">
        <v>48.21</v>
      </c>
    </row>
    <row r="28" spans="1:7" s="6" customFormat="1" ht="25.5" x14ac:dyDescent="0.2">
      <c r="A28" s="72" t="s">
        <v>115</v>
      </c>
      <c r="B28" s="73">
        <v>25531.23</v>
      </c>
      <c r="C28" s="73">
        <v>57200</v>
      </c>
      <c r="D28" s="73">
        <v>57200</v>
      </c>
      <c r="E28" s="73">
        <v>20195.87</v>
      </c>
      <c r="F28" s="74">
        <v>79.099999999999994</v>
      </c>
      <c r="G28" s="61">
        <v>35.31</v>
      </c>
    </row>
    <row r="29" spans="1:7" s="6" customFormat="1" ht="25.5" x14ac:dyDescent="0.2">
      <c r="A29" s="72" t="s">
        <v>116</v>
      </c>
      <c r="B29" s="73">
        <v>19633.689999999999</v>
      </c>
      <c r="C29" s="73">
        <v>58500</v>
      </c>
      <c r="D29" s="73">
        <v>58500</v>
      </c>
      <c r="E29" s="73">
        <v>36927.93</v>
      </c>
      <c r="F29" s="74">
        <v>188.08</v>
      </c>
      <c r="G29" s="61">
        <v>63.12</v>
      </c>
    </row>
    <row r="30" spans="1:7" s="6" customFormat="1" ht="25.5" x14ac:dyDescent="0.2">
      <c r="A30" s="72" t="s">
        <v>128</v>
      </c>
      <c r="B30" s="75"/>
      <c r="C30" s="73">
        <v>2796</v>
      </c>
      <c r="D30" s="73">
        <v>2796</v>
      </c>
      <c r="E30" s="75"/>
      <c r="F30" s="75"/>
      <c r="G30" s="66"/>
    </row>
    <row r="31" spans="1:7" s="6" customFormat="1" ht="12.75" x14ac:dyDescent="0.2">
      <c r="A31" s="72" t="s">
        <v>117</v>
      </c>
      <c r="B31" s="73">
        <v>595752.38</v>
      </c>
      <c r="C31" s="73">
        <v>1085112.21</v>
      </c>
      <c r="D31" s="73">
        <v>1085112.21</v>
      </c>
      <c r="E31" s="73">
        <v>534319.55000000005</v>
      </c>
      <c r="F31" s="74">
        <v>89.69</v>
      </c>
      <c r="G31" s="61">
        <v>49.24</v>
      </c>
    </row>
    <row r="32" spans="1:7" s="6" customFormat="1" ht="25.5" x14ac:dyDescent="0.2">
      <c r="A32" s="72" t="s">
        <v>118</v>
      </c>
      <c r="B32" s="75"/>
      <c r="C32" s="73">
        <v>1022965.6</v>
      </c>
      <c r="D32" s="73">
        <v>1022965.6</v>
      </c>
      <c r="E32" s="73">
        <v>503089.43</v>
      </c>
      <c r="F32" s="75"/>
      <c r="G32" s="61">
        <v>49.18</v>
      </c>
    </row>
    <row r="33" spans="1:7" s="6" customFormat="1" ht="12.75" x14ac:dyDescent="0.2">
      <c r="A33" s="72" t="s">
        <v>119</v>
      </c>
      <c r="B33" s="75"/>
      <c r="C33" s="73">
        <v>50422</v>
      </c>
      <c r="D33" s="73">
        <v>50422</v>
      </c>
      <c r="E33" s="73">
        <v>27601.87</v>
      </c>
      <c r="F33" s="75"/>
      <c r="G33" s="61">
        <v>54.74</v>
      </c>
    </row>
    <row r="34" spans="1:7" s="6" customFormat="1" ht="12.75" x14ac:dyDescent="0.2">
      <c r="A34" s="72" t="s">
        <v>120</v>
      </c>
      <c r="B34" s="75"/>
      <c r="C34" s="73">
        <v>11724.61</v>
      </c>
      <c r="D34" s="73">
        <v>11724.61</v>
      </c>
      <c r="E34" s="73">
        <v>3628.25</v>
      </c>
      <c r="F34" s="75"/>
      <c r="G34" s="61">
        <v>30.95</v>
      </c>
    </row>
    <row r="35" spans="1:7" s="6" customFormat="1" ht="12.75" x14ac:dyDescent="0.2">
      <c r="A35" s="72" t="s">
        <v>121</v>
      </c>
      <c r="B35" s="73">
        <v>4157.9799999999996</v>
      </c>
      <c r="C35" s="75"/>
      <c r="D35" s="75"/>
      <c r="E35" s="75"/>
      <c r="F35" s="75"/>
      <c r="G35" s="66"/>
    </row>
    <row r="36" spans="1:7" s="6" customFormat="1" ht="25.5" x14ac:dyDescent="0.2">
      <c r="A36" s="72" t="s">
        <v>122</v>
      </c>
      <c r="B36" s="73">
        <v>590375.05000000005</v>
      </c>
      <c r="C36" s="75"/>
      <c r="D36" s="75"/>
      <c r="E36" s="75"/>
      <c r="F36" s="75"/>
      <c r="G36" s="66"/>
    </row>
    <row r="37" spans="1:7" s="6" customFormat="1" ht="12.75" x14ac:dyDescent="0.2">
      <c r="A37" s="72" t="s">
        <v>123</v>
      </c>
      <c r="B37" s="73">
        <v>1219.3499999999999</v>
      </c>
      <c r="C37" s="75"/>
      <c r="D37" s="75"/>
      <c r="E37" s="75"/>
      <c r="F37" s="75"/>
      <c r="G37" s="66"/>
    </row>
    <row r="38" spans="1:7" s="6" customFormat="1" ht="12.75" x14ac:dyDescent="0.2">
      <c r="A38" s="72" t="s">
        <v>124</v>
      </c>
      <c r="B38" s="75"/>
      <c r="C38" s="75"/>
      <c r="D38" s="75"/>
      <c r="E38" s="74">
        <v>100</v>
      </c>
      <c r="F38" s="75"/>
      <c r="G38" s="66"/>
    </row>
    <row r="39" spans="1:7" s="6" customFormat="1" ht="25.5" x14ac:dyDescent="0.2">
      <c r="A39" s="72" t="s">
        <v>125</v>
      </c>
      <c r="B39" s="75"/>
      <c r="C39" s="75"/>
      <c r="D39" s="75"/>
      <c r="E39" s="74">
        <v>100</v>
      </c>
      <c r="F39" s="75"/>
      <c r="G39" s="66"/>
    </row>
    <row r="40" spans="1:7" s="6" customFormat="1" ht="51" x14ac:dyDescent="0.2">
      <c r="A40" s="72" t="s">
        <v>126</v>
      </c>
      <c r="B40" s="74">
        <v>3</v>
      </c>
      <c r="C40" s="75"/>
      <c r="D40" s="75"/>
      <c r="E40" s="73">
        <v>2415</v>
      </c>
      <c r="F40" s="73">
        <v>80500</v>
      </c>
      <c r="G40" s="66"/>
    </row>
    <row r="41" spans="1:7" s="6" customFormat="1" ht="38.25" x14ac:dyDescent="0.2">
      <c r="A41" s="72" t="s">
        <v>127</v>
      </c>
      <c r="B41" s="74">
        <v>3</v>
      </c>
      <c r="C41" s="75"/>
      <c r="D41" s="75"/>
      <c r="E41" s="73">
        <v>2415</v>
      </c>
      <c r="F41" s="73">
        <v>80500</v>
      </c>
      <c r="G41" s="66"/>
    </row>
    <row r="42" spans="1:7" s="57" customFormat="1" ht="12.75" x14ac:dyDescent="0.2">
      <c r="A42" s="54" t="s">
        <v>108</v>
      </c>
      <c r="B42" s="67">
        <v>662375.09</v>
      </c>
      <c r="C42" s="67">
        <v>1242115.6000000001</v>
      </c>
      <c r="D42" s="67">
        <v>1242115.6000000001</v>
      </c>
      <c r="E42" s="67">
        <v>613877.98</v>
      </c>
      <c r="F42" s="68">
        <v>92.68</v>
      </c>
      <c r="G42" s="69">
        <v>49.42</v>
      </c>
    </row>
  </sheetData>
  <mergeCells count="1">
    <mergeCell ref="A1:D1"/>
  </mergeCells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D81F-558D-4D91-B180-BB50A41896D8}">
  <dimension ref="A1:E120"/>
  <sheetViews>
    <sheetView showGridLines="0" workbookViewId="0">
      <selection activeCell="A21" sqref="A21"/>
    </sheetView>
  </sheetViews>
  <sheetFormatPr defaultRowHeight="11.25" x14ac:dyDescent="0.15"/>
  <cols>
    <col min="1" max="1" width="44.7109375" style="71" customWidth="1"/>
    <col min="2" max="2" width="21.140625" style="1" customWidth="1"/>
    <col min="3" max="3" width="21" style="1" customWidth="1"/>
    <col min="4" max="4" width="26.42578125" style="1" customWidth="1"/>
    <col min="5" max="5" width="16.28515625" style="1" customWidth="1"/>
    <col min="6" max="16384" width="9.140625" style="1"/>
  </cols>
  <sheetData>
    <row r="1" spans="1:5" ht="29.25" customHeight="1" thickBot="1" x14ac:dyDescent="0.2">
      <c r="A1" s="95" t="s">
        <v>129</v>
      </c>
      <c r="B1" s="96"/>
      <c r="C1" s="96"/>
    </row>
    <row r="2" spans="1:5" s="5" customFormat="1" ht="33.75" customHeight="1" thickBot="1" x14ac:dyDescent="0.2">
      <c r="A2" s="52" t="s">
        <v>1</v>
      </c>
      <c r="B2" s="53" t="s">
        <v>130</v>
      </c>
      <c r="C2" s="53" t="s">
        <v>131</v>
      </c>
      <c r="D2" s="53" t="s">
        <v>132</v>
      </c>
      <c r="E2" s="53" t="s">
        <v>133</v>
      </c>
    </row>
    <row r="3" spans="1:5" s="6" customFormat="1" ht="12.75" x14ac:dyDescent="0.2">
      <c r="A3" s="58" t="s">
        <v>134</v>
      </c>
      <c r="B3" s="59">
        <v>1242115.6000000001</v>
      </c>
      <c r="C3" s="59">
        <v>1242115.6000000001</v>
      </c>
      <c r="D3" s="59">
        <v>613877.98</v>
      </c>
      <c r="E3" s="60">
        <v>49.42</v>
      </c>
    </row>
    <row r="4" spans="1:5" s="6" customFormat="1" ht="12.75" x14ac:dyDescent="0.2">
      <c r="A4" s="72" t="s">
        <v>135</v>
      </c>
      <c r="B4" s="73">
        <v>1242115.6000000001</v>
      </c>
      <c r="C4" s="73">
        <v>1242115.6000000001</v>
      </c>
      <c r="D4" s="73">
        <v>613877.98</v>
      </c>
      <c r="E4" s="74">
        <v>49.42</v>
      </c>
    </row>
    <row r="5" spans="1:5" s="6" customFormat="1" ht="12.75" x14ac:dyDescent="0.2">
      <c r="A5" s="58" t="s">
        <v>136</v>
      </c>
      <c r="B5" s="59">
        <v>1082267.6000000001</v>
      </c>
      <c r="C5" s="59">
        <v>1082267.6000000001</v>
      </c>
      <c r="D5" s="59">
        <v>542613.15</v>
      </c>
      <c r="E5" s="60">
        <v>50.14</v>
      </c>
    </row>
    <row r="6" spans="1:5" s="79" customFormat="1" ht="12.75" x14ac:dyDescent="0.2">
      <c r="A6" s="76" t="s">
        <v>137</v>
      </c>
      <c r="B6" s="77">
        <v>1022507</v>
      </c>
      <c r="C6" s="77">
        <v>1022507</v>
      </c>
      <c r="D6" s="77">
        <v>524885.65</v>
      </c>
      <c r="E6" s="78">
        <v>51.33</v>
      </c>
    </row>
    <row r="7" spans="1:5" s="6" customFormat="1" ht="25.5" x14ac:dyDescent="0.2">
      <c r="A7" s="58" t="s">
        <v>138</v>
      </c>
      <c r="B7" s="60">
        <v>192</v>
      </c>
      <c r="C7" s="60">
        <v>192</v>
      </c>
      <c r="D7" s="60">
        <v>106.7</v>
      </c>
      <c r="E7" s="60">
        <v>55.57</v>
      </c>
    </row>
    <row r="8" spans="1:5" s="6" customFormat="1" ht="12.75" x14ac:dyDescent="0.2">
      <c r="A8" s="58" t="s">
        <v>69</v>
      </c>
      <c r="B8" s="60">
        <v>186</v>
      </c>
      <c r="C8" s="60">
        <v>186</v>
      </c>
      <c r="D8" s="60">
        <v>52.8</v>
      </c>
      <c r="E8" s="60">
        <v>28.39</v>
      </c>
    </row>
    <row r="9" spans="1:5" s="6" customFormat="1" ht="12.75" x14ac:dyDescent="0.2">
      <c r="A9" s="72" t="s">
        <v>85</v>
      </c>
      <c r="B9" s="75"/>
      <c r="C9" s="75"/>
      <c r="D9" s="74">
        <v>52.8</v>
      </c>
      <c r="E9" s="75"/>
    </row>
    <row r="10" spans="1:5" s="6" customFormat="1" ht="12.75" x14ac:dyDescent="0.2">
      <c r="A10" s="58" t="s">
        <v>93</v>
      </c>
      <c r="B10" s="60">
        <v>6</v>
      </c>
      <c r="C10" s="60">
        <v>6</v>
      </c>
      <c r="D10" s="60">
        <v>53.9</v>
      </c>
      <c r="E10" s="60">
        <v>898.33</v>
      </c>
    </row>
    <row r="11" spans="1:5" s="6" customFormat="1" ht="12.75" x14ac:dyDescent="0.2">
      <c r="A11" s="72" t="s">
        <v>95</v>
      </c>
      <c r="B11" s="75"/>
      <c r="C11" s="75"/>
      <c r="D11" s="74">
        <v>53.9</v>
      </c>
      <c r="E11" s="75"/>
    </row>
    <row r="12" spans="1:5" s="6" customFormat="1" ht="12.75" x14ac:dyDescent="0.2">
      <c r="A12" s="58" t="s">
        <v>139</v>
      </c>
      <c r="B12" s="60">
        <v>192</v>
      </c>
      <c r="C12" s="60">
        <v>192</v>
      </c>
      <c r="D12" s="60">
        <v>106.7</v>
      </c>
      <c r="E12" s="60">
        <v>55.57</v>
      </c>
    </row>
    <row r="13" spans="1:5" s="6" customFormat="1" ht="25.5" x14ac:dyDescent="0.2">
      <c r="A13" s="58" t="s">
        <v>140</v>
      </c>
      <c r="B13" s="59">
        <v>58500</v>
      </c>
      <c r="C13" s="59">
        <v>58500</v>
      </c>
      <c r="D13" s="59">
        <v>36927.93</v>
      </c>
      <c r="E13" s="60">
        <v>63.12</v>
      </c>
    </row>
    <row r="14" spans="1:5" s="6" customFormat="1" ht="12.75" x14ac:dyDescent="0.2">
      <c r="A14" s="58" t="s">
        <v>69</v>
      </c>
      <c r="B14" s="59">
        <v>58334.92</v>
      </c>
      <c r="C14" s="59">
        <v>58334.92</v>
      </c>
      <c r="D14" s="59">
        <v>36927.93</v>
      </c>
      <c r="E14" s="60">
        <v>63.3</v>
      </c>
    </row>
    <row r="15" spans="1:5" s="6" customFormat="1" ht="12.75" x14ac:dyDescent="0.2">
      <c r="A15" s="72" t="s">
        <v>71</v>
      </c>
      <c r="B15" s="75"/>
      <c r="C15" s="75"/>
      <c r="D15" s="73">
        <v>2320.5</v>
      </c>
      <c r="E15" s="75"/>
    </row>
    <row r="16" spans="1:5" s="6" customFormat="1" ht="12.75" x14ac:dyDescent="0.2">
      <c r="A16" s="72" t="s">
        <v>73</v>
      </c>
      <c r="B16" s="75"/>
      <c r="C16" s="75"/>
      <c r="D16" s="74">
        <v>565</v>
      </c>
      <c r="E16" s="75"/>
    </row>
    <row r="17" spans="1:5" s="6" customFormat="1" ht="12.75" x14ac:dyDescent="0.2">
      <c r="A17" s="72" t="s">
        <v>74</v>
      </c>
      <c r="B17" s="75"/>
      <c r="C17" s="75"/>
      <c r="D17" s="74">
        <v>93.5</v>
      </c>
      <c r="E17" s="75"/>
    </row>
    <row r="18" spans="1:5" s="6" customFormat="1" ht="12.75" x14ac:dyDescent="0.2">
      <c r="A18" s="72" t="s">
        <v>76</v>
      </c>
      <c r="B18" s="75"/>
      <c r="C18" s="75"/>
      <c r="D18" s="73">
        <v>2606.91</v>
      </c>
      <c r="E18" s="75"/>
    </row>
    <row r="19" spans="1:5" s="6" customFormat="1" ht="12.75" x14ac:dyDescent="0.2">
      <c r="A19" s="72" t="s">
        <v>78</v>
      </c>
      <c r="B19" s="75"/>
      <c r="C19" s="75"/>
      <c r="D19" s="73">
        <v>12068.19</v>
      </c>
      <c r="E19" s="75"/>
    </row>
    <row r="20" spans="1:5" s="6" customFormat="1" ht="25.5" x14ac:dyDescent="0.2">
      <c r="A20" s="72" t="s">
        <v>79</v>
      </c>
      <c r="B20" s="75"/>
      <c r="C20" s="75"/>
      <c r="D20" s="73">
        <v>1065.3800000000001</v>
      </c>
      <c r="E20" s="75"/>
    </row>
    <row r="21" spans="1:5" s="6" customFormat="1" ht="12.75" x14ac:dyDescent="0.2">
      <c r="A21" s="72" t="s">
        <v>81</v>
      </c>
      <c r="B21" s="75"/>
      <c r="C21" s="75"/>
      <c r="D21" s="74">
        <v>78.510000000000005</v>
      </c>
      <c r="E21" s="75"/>
    </row>
    <row r="22" spans="1:5" s="6" customFormat="1" ht="12.75" x14ac:dyDescent="0.2">
      <c r="A22" s="72" t="s">
        <v>83</v>
      </c>
      <c r="B22" s="75"/>
      <c r="C22" s="75"/>
      <c r="D22" s="73">
        <v>1581.34</v>
      </c>
      <c r="E22" s="75"/>
    </row>
    <row r="23" spans="1:5" s="6" customFormat="1" ht="12.75" x14ac:dyDescent="0.2">
      <c r="A23" s="72" t="s">
        <v>84</v>
      </c>
      <c r="B23" s="75"/>
      <c r="C23" s="75"/>
      <c r="D23" s="73">
        <v>5155.26</v>
      </c>
      <c r="E23" s="75"/>
    </row>
    <row r="24" spans="1:5" s="6" customFormat="1" ht="12.75" x14ac:dyDescent="0.2">
      <c r="A24" s="72" t="s">
        <v>85</v>
      </c>
      <c r="B24" s="75"/>
      <c r="C24" s="75"/>
      <c r="D24" s="73">
        <v>3817.06</v>
      </c>
      <c r="E24" s="75"/>
    </row>
    <row r="25" spans="1:5" s="6" customFormat="1" ht="12.75" x14ac:dyDescent="0.2">
      <c r="A25" s="72" t="s">
        <v>86</v>
      </c>
      <c r="B25" s="75"/>
      <c r="C25" s="75"/>
      <c r="D25" s="73">
        <v>1707.75</v>
      </c>
      <c r="E25" s="75"/>
    </row>
    <row r="26" spans="1:5" s="6" customFormat="1" ht="12.75" x14ac:dyDescent="0.2">
      <c r="A26" s="72" t="s">
        <v>88</v>
      </c>
      <c r="B26" s="75"/>
      <c r="C26" s="75"/>
      <c r="D26" s="73">
        <v>1528.7</v>
      </c>
      <c r="E26" s="75"/>
    </row>
    <row r="27" spans="1:5" s="6" customFormat="1" ht="12.75" x14ac:dyDescent="0.2">
      <c r="A27" s="72" t="s">
        <v>89</v>
      </c>
      <c r="B27" s="75"/>
      <c r="C27" s="75"/>
      <c r="D27" s="73">
        <v>3618.05</v>
      </c>
      <c r="E27" s="75"/>
    </row>
    <row r="28" spans="1:5" s="6" customFormat="1" ht="12.75" x14ac:dyDescent="0.2">
      <c r="A28" s="72" t="s">
        <v>91</v>
      </c>
      <c r="B28" s="75"/>
      <c r="C28" s="75"/>
      <c r="D28" s="74">
        <v>140</v>
      </c>
      <c r="E28" s="75"/>
    </row>
    <row r="29" spans="1:5" s="6" customFormat="1" ht="12.75" x14ac:dyDescent="0.2">
      <c r="A29" s="72" t="s">
        <v>92</v>
      </c>
      <c r="B29" s="75"/>
      <c r="C29" s="75"/>
      <c r="D29" s="74">
        <v>581.78</v>
      </c>
      <c r="E29" s="75"/>
    </row>
    <row r="30" spans="1:5" s="6" customFormat="1" ht="12.75" x14ac:dyDescent="0.2">
      <c r="A30" s="58" t="s">
        <v>93</v>
      </c>
      <c r="B30" s="60">
        <v>165.08</v>
      </c>
      <c r="C30" s="60">
        <v>165.08</v>
      </c>
      <c r="D30" s="70"/>
      <c r="E30" s="70"/>
    </row>
    <row r="31" spans="1:5" s="6" customFormat="1" ht="25.5" x14ac:dyDescent="0.2">
      <c r="A31" s="58" t="s">
        <v>141</v>
      </c>
      <c r="B31" s="59">
        <v>58500</v>
      </c>
      <c r="C31" s="59">
        <v>58500</v>
      </c>
      <c r="D31" s="59">
        <v>36927.93</v>
      </c>
      <c r="E31" s="60">
        <v>63.12</v>
      </c>
    </row>
    <row r="32" spans="1:5" s="6" customFormat="1" ht="25.5" x14ac:dyDescent="0.2">
      <c r="A32" s="58" t="s">
        <v>142</v>
      </c>
      <c r="B32" s="59">
        <v>962815</v>
      </c>
      <c r="C32" s="59">
        <v>962815</v>
      </c>
      <c r="D32" s="59">
        <v>484979.43</v>
      </c>
      <c r="E32" s="60">
        <v>50.37</v>
      </c>
    </row>
    <row r="33" spans="1:5" s="6" customFormat="1" ht="12.75" x14ac:dyDescent="0.2">
      <c r="A33" s="58" t="s">
        <v>60</v>
      </c>
      <c r="B33" s="59">
        <v>935615</v>
      </c>
      <c r="C33" s="59">
        <v>935615</v>
      </c>
      <c r="D33" s="59">
        <v>472648.07</v>
      </c>
      <c r="E33" s="60">
        <v>50.52</v>
      </c>
    </row>
    <row r="34" spans="1:5" s="6" customFormat="1" ht="12.75" x14ac:dyDescent="0.2">
      <c r="A34" s="72" t="s">
        <v>62</v>
      </c>
      <c r="B34" s="75"/>
      <c r="C34" s="75"/>
      <c r="D34" s="73">
        <v>375662.56</v>
      </c>
      <c r="E34" s="75"/>
    </row>
    <row r="35" spans="1:5" s="6" customFormat="1" ht="12.75" x14ac:dyDescent="0.2">
      <c r="A35" s="72" t="s">
        <v>63</v>
      </c>
      <c r="B35" s="75"/>
      <c r="C35" s="75"/>
      <c r="D35" s="73">
        <v>11360.97</v>
      </c>
      <c r="E35" s="75"/>
    </row>
    <row r="36" spans="1:5" s="6" customFormat="1" ht="12.75" x14ac:dyDescent="0.2">
      <c r="A36" s="72" t="s">
        <v>64</v>
      </c>
      <c r="B36" s="75"/>
      <c r="C36" s="75"/>
      <c r="D36" s="73">
        <v>4500.0200000000004</v>
      </c>
      <c r="E36" s="75"/>
    </row>
    <row r="37" spans="1:5" s="6" customFormat="1" ht="12.75" x14ac:dyDescent="0.2">
      <c r="A37" s="72" t="s">
        <v>66</v>
      </c>
      <c r="B37" s="75"/>
      <c r="C37" s="75"/>
      <c r="D37" s="73">
        <v>16523.07</v>
      </c>
      <c r="E37" s="75"/>
    </row>
    <row r="38" spans="1:5" s="6" customFormat="1" ht="12.75" x14ac:dyDescent="0.2">
      <c r="A38" s="72" t="s">
        <v>68</v>
      </c>
      <c r="B38" s="75"/>
      <c r="C38" s="75"/>
      <c r="D38" s="73">
        <v>64601.45</v>
      </c>
      <c r="E38" s="75"/>
    </row>
    <row r="39" spans="1:5" s="6" customFormat="1" ht="12.75" x14ac:dyDescent="0.2">
      <c r="A39" s="58" t="s">
        <v>69</v>
      </c>
      <c r="B39" s="59">
        <v>25000</v>
      </c>
      <c r="C39" s="59">
        <v>25000</v>
      </c>
      <c r="D39" s="59">
        <v>11732.74</v>
      </c>
      <c r="E39" s="60">
        <v>46.93</v>
      </c>
    </row>
    <row r="40" spans="1:5" s="6" customFormat="1" ht="25.5" x14ac:dyDescent="0.2">
      <c r="A40" s="72" t="s">
        <v>72</v>
      </c>
      <c r="B40" s="75"/>
      <c r="C40" s="75"/>
      <c r="D40" s="73">
        <v>11732.74</v>
      </c>
      <c r="E40" s="75"/>
    </row>
    <row r="41" spans="1:5" s="6" customFormat="1" ht="25.5" x14ac:dyDescent="0.2">
      <c r="A41" s="58" t="s">
        <v>96</v>
      </c>
      <c r="B41" s="59">
        <v>2200</v>
      </c>
      <c r="C41" s="59">
        <v>2200</v>
      </c>
      <c r="D41" s="60">
        <v>598.62</v>
      </c>
      <c r="E41" s="60">
        <v>27.21</v>
      </c>
    </row>
    <row r="42" spans="1:5" s="6" customFormat="1" ht="12.75" x14ac:dyDescent="0.2">
      <c r="A42" s="72" t="s">
        <v>98</v>
      </c>
      <c r="B42" s="75"/>
      <c r="C42" s="75"/>
      <c r="D42" s="74">
        <v>598.62</v>
      </c>
      <c r="E42" s="75"/>
    </row>
    <row r="43" spans="1:5" s="6" customFormat="1" ht="25.5" x14ac:dyDescent="0.2">
      <c r="A43" s="58" t="s">
        <v>143</v>
      </c>
      <c r="B43" s="59">
        <v>962815</v>
      </c>
      <c r="C43" s="59">
        <v>962815</v>
      </c>
      <c r="D43" s="59">
        <v>484979.43</v>
      </c>
      <c r="E43" s="60">
        <v>50.37</v>
      </c>
    </row>
    <row r="44" spans="1:5" s="6" customFormat="1" ht="12.75" x14ac:dyDescent="0.2">
      <c r="A44" s="58" t="s">
        <v>144</v>
      </c>
      <c r="B44" s="59">
        <v>1000</v>
      </c>
      <c r="C44" s="59">
        <v>1000</v>
      </c>
      <c r="D44" s="60">
        <v>356.59</v>
      </c>
      <c r="E44" s="60">
        <v>35.659999999999997</v>
      </c>
    </row>
    <row r="45" spans="1:5" s="6" customFormat="1" ht="12.75" x14ac:dyDescent="0.2">
      <c r="A45" s="58" t="s">
        <v>69</v>
      </c>
      <c r="B45" s="59">
        <v>1000</v>
      </c>
      <c r="C45" s="59">
        <v>1000</v>
      </c>
      <c r="D45" s="60">
        <v>356.59</v>
      </c>
      <c r="E45" s="60">
        <v>35.659999999999997</v>
      </c>
    </row>
    <row r="46" spans="1:5" s="6" customFormat="1" ht="12.75" x14ac:dyDescent="0.2">
      <c r="A46" s="72" t="s">
        <v>71</v>
      </c>
      <c r="B46" s="75"/>
      <c r="C46" s="75"/>
      <c r="D46" s="74">
        <v>84.5</v>
      </c>
      <c r="E46" s="75"/>
    </row>
    <row r="47" spans="1:5" s="6" customFormat="1" ht="12.75" x14ac:dyDescent="0.2">
      <c r="A47" s="72" t="s">
        <v>87</v>
      </c>
      <c r="B47" s="75"/>
      <c r="C47" s="75"/>
      <c r="D47" s="74">
        <v>173.78</v>
      </c>
      <c r="E47" s="75"/>
    </row>
    <row r="48" spans="1:5" s="6" customFormat="1" ht="12.75" x14ac:dyDescent="0.2">
      <c r="A48" s="72" t="s">
        <v>92</v>
      </c>
      <c r="B48" s="75"/>
      <c r="C48" s="75"/>
      <c r="D48" s="74">
        <v>98.31</v>
      </c>
      <c r="E48" s="75"/>
    </row>
    <row r="49" spans="1:5" s="6" customFormat="1" ht="25.5" x14ac:dyDescent="0.2">
      <c r="A49" s="58" t="s">
        <v>145</v>
      </c>
      <c r="B49" s="59">
        <v>1000</v>
      </c>
      <c r="C49" s="59">
        <v>1000</v>
      </c>
      <c r="D49" s="60">
        <v>356.59</v>
      </c>
      <c r="E49" s="60">
        <v>35.659999999999997</v>
      </c>
    </row>
    <row r="50" spans="1:5" s="6" customFormat="1" ht="12.75" x14ac:dyDescent="0.2">
      <c r="A50" s="58" t="s">
        <v>146</v>
      </c>
      <c r="B50" s="70"/>
      <c r="C50" s="70"/>
      <c r="D50" s="60">
        <v>100</v>
      </c>
      <c r="E50" s="70"/>
    </row>
    <row r="51" spans="1:5" s="6" customFormat="1" ht="12.75" x14ac:dyDescent="0.2">
      <c r="A51" s="58" t="s">
        <v>69</v>
      </c>
      <c r="B51" s="70"/>
      <c r="C51" s="70"/>
      <c r="D51" s="60">
        <v>100</v>
      </c>
      <c r="E51" s="70"/>
    </row>
    <row r="52" spans="1:5" s="6" customFormat="1" ht="12.75" x14ac:dyDescent="0.2">
      <c r="A52" s="72" t="s">
        <v>76</v>
      </c>
      <c r="B52" s="75"/>
      <c r="C52" s="75"/>
      <c r="D52" s="74">
        <v>100</v>
      </c>
      <c r="E52" s="75"/>
    </row>
    <row r="53" spans="1:5" s="6" customFormat="1" ht="12.75" x14ac:dyDescent="0.2">
      <c r="A53" s="58" t="s">
        <v>147</v>
      </c>
      <c r="B53" s="70"/>
      <c r="C53" s="70"/>
      <c r="D53" s="60">
        <v>100</v>
      </c>
      <c r="E53" s="70"/>
    </row>
    <row r="54" spans="1:5" s="6" customFormat="1" ht="38.25" x14ac:dyDescent="0.2">
      <c r="A54" s="58" t="s">
        <v>148</v>
      </c>
      <c r="B54" s="70"/>
      <c r="C54" s="70"/>
      <c r="D54" s="59">
        <v>2415</v>
      </c>
      <c r="E54" s="70"/>
    </row>
    <row r="55" spans="1:5" s="6" customFormat="1" ht="12.75" x14ac:dyDescent="0.2">
      <c r="A55" s="58" t="s">
        <v>69</v>
      </c>
      <c r="B55" s="70"/>
      <c r="C55" s="70"/>
      <c r="D55" s="59">
        <v>2415</v>
      </c>
      <c r="E55" s="70"/>
    </row>
    <row r="56" spans="1:5" s="6" customFormat="1" ht="12.75" x14ac:dyDescent="0.2">
      <c r="A56" s="72" t="s">
        <v>84</v>
      </c>
      <c r="B56" s="75"/>
      <c r="C56" s="75"/>
      <c r="D56" s="73">
        <v>2415</v>
      </c>
      <c r="E56" s="75"/>
    </row>
    <row r="57" spans="1:5" s="6" customFormat="1" ht="38.25" x14ac:dyDescent="0.2">
      <c r="A57" s="58" t="s">
        <v>149</v>
      </c>
      <c r="B57" s="70"/>
      <c r="C57" s="70"/>
      <c r="D57" s="59">
        <v>2415</v>
      </c>
      <c r="E57" s="70"/>
    </row>
    <row r="58" spans="1:5" s="79" customFormat="1" ht="12.75" x14ac:dyDescent="0.2">
      <c r="A58" s="76" t="s">
        <v>150</v>
      </c>
      <c r="B58" s="77">
        <v>17190.599999999999</v>
      </c>
      <c r="C58" s="77">
        <v>17190.599999999999</v>
      </c>
      <c r="D58" s="80"/>
      <c r="E58" s="80"/>
    </row>
    <row r="59" spans="1:5" s="6" customFormat="1" ht="25.5" x14ac:dyDescent="0.2">
      <c r="A59" s="58" t="s">
        <v>142</v>
      </c>
      <c r="B59" s="59">
        <v>17190.599999999999</v>
      </c>
      <c r="C59" s="59">
        <v>17190.599999999999</v>
      </c>
      <c r="D59" s="70"/>
      <c r="E59" s="70"/>
    </row>
    <row r="60" spans="1:5" s="6" customFormat="1" ht="25.5" x14ac:dyDescent="0.2">
      <c r="A60" s="58" t="s">
        <v>96</v>
      </c>
      <c r="B60" s="59">
        <v>9290.6</v>
      </c>
      <c r="C60" s="59">
        <v>9290.6</v>
      </c>
      <c r="D60" s="70"/>
      <c r="E60" s="70"/>
    </row>
    <row r="61" spans="1:5" s="6" customFormat="1" ht="25.5" x14ac:dyDescent="0.2">
      <c r="A61" s="58" t="s">
        <v>103</v>
      </c>
      <c r="B61" s="59">
        <v>7900</v>
      </c>
      <c r="C61" s="59">
        <v>7900</v>
      </c>
      <c r="D61" s="70"/>
      <c r="E61" s="70"/>
    </row>
    <row r="62" spans="1:5" s="6" customFormat="1" ht="25.5" x14ac:dyDescent="0.2">
      <c r="A62" s="58" t="s">
        <v>143</v>
      </c>
      <c r="B62" s="59">
        <v>17190.599999999999</v>
      </c>
      <c r="C62" s="59">
        <v>17190.599999999999</v>
      </c>
      <c r="D62" s="70"/>
      <c r="E62" s="70"/>
    </row>
    <row r="63" spans="1:5" s="79" customFormat="1" ht="25.5" x14ac:dyDescent="0.2">
      <c r="A63" s="76" t="s">
        <v>151</v>
      </c>
      <c r="B63" s="77">
        <v>42570</v>
      </c>
      <c r="C63" s="77">
        <v>42570</v>
      </c>
      <c r="D63" s="77">
        <v>17727.5</v>
      </c>
      <c r="E63" s="78">
        <v>41.64</v>
      </c>
    </row>
    <row r="64" spans="1:5" s="6" customFormat="1" ht="25.5" x14ac:dyDescent="0.2">
      <c r="A64" s="58" t="s">
        <v>142</v>
      </c>
      <c r="B64" s="59">
        <v>42570</v>
      </c>
      <c r="C64" s="59">
        <v>42570</v>
      </c>
      <c r="D64" s="59">
        <v>17727.5</v>
      </c>
      <c r="E64" s="60">
        <v>41.64</v>
      </c>
    </row>
    <row r="65" spans="1:5" s="6" customFormat="1" ht="12.75" x14ac:dyDescent="0.2">
      <c r="A65" s="58" t="s">
        <v>69</v>
      </c>
      <c r="B65" s="59">
        <v>42570</v>
      </c>
      <c r="C65" s="59">
        <v>42570</v>
      </c>
      <c r="D65" s="59">
        <v>17727.5</v>
      </c>
      <c r="E65" s="60">
        <v>41.64</v>
      </c>
    </row>
    <row r="66" spans="1:5" s="6" customFormat="1" ht="12.75" x14ac:dyDescent="0.2">
      <c r="A66" s="72" t="s">
        <v>77</v>
      </c>
      <c r="B66" s="75"/>
      <c r="C66" s="75"/>
      <c r="D66" s="73">
        <v>17727.5</v>
      </c>
      <c r="E66" s="75"/>
    </row>
    <row r="67" spans="1:5" s="6" customFormat="1" ht="25.5" x14ac:dyDescent="0.2">
      <c r="A67" s="58" t="s">
        <v>143</v>
      </c>
      <c r="B67" s="59">
        <v>42570</v>
      </c>
      <c r="C67" s="59">
        <v>42570</v>
      </c>
      <c r="D67" s="59">
        <v>17727.5</v>
      </c>
      <c r="E67" s="60">
        <v>41.64</v>
      </c>
    </row>
    <row r="68" spans="1:5" s="6" customFormat="1" ht="25.5" x14ac:dyDescent="0.2">
      <c r="A68" s="58" t="s">
        <v>152</v>
      </c>
      <c r="B68" s="59">
        <v>159848</v>
      </c>
      <c r="C68" s="59">
        <v>159848</v>
      </c>
      <c r="D68" s="59">
        <v>69813.83</v>
      </c>
      <c r="E68" s="60">
        <v>43.68</v>
      </c>
    </row>
    <row r="69" spans="1:5" s="79" customFormat="1" ht="12.75" x14ac:dyDescent="0.2">
      <c r="A69" s="76" t="s">
        <v>153</v>
      </c>
      <c r="B69" s="77">
        <v>109418</v>
      </c>
      <c r="C69" s="77">
        <v>109418</v>
      </c>
      <c r="D69" s="77">
        <v>45990.15</v>
      </c>
      <c r="E69" s="78">
        <v>42.03</v>
      </c>
    </row>
    <row r="70" spans="1:5" s="6" customFormat="1" ht="25.5" x14ac:dyDescent="0.2">
      <c r="A70" s="58" t="s">
        <v>154</v>
      </c>
      <c r="B70" s="59">
        <v>57200</v>
      </c>
      <c r="C70" s="59">
        <v>57200</v>
      </c>
      <c r="D70" s="59">
        <v>20195.87</v>
      </c>
      <c r="E70" s="60">
        <v>35.31</v>
      </c>
    </row>
    <row r="71" spans="1:5" s="6" customFormat="1" ht="12.75" x14ac:dyDescent="0.2">
      <c r="A71" s="58" t="s">
        <v>60</v>
      </c>
      <c r="B71" s="59">
        <v>19482</v>
      </c>
      <c r="C71" s="59">
        <v>19482</v>
      </c>
      <c r="D71" s="59">
        <v>5163.82</v>
      </c>
      <c r="E71" s="60">
        <v>26.51</v>
      </c>
    </row>
    <row r="72" spans="1:5" s="6" customFormat="1" ht="12.75" x14ac:dyDescent="0.2">
      <c r="A72" s="72" t="s">
        <v>62</v>
      </c>
      <c r="B72" s="75"/>
      <c r="C72" s="75"/>
      <c r="D72" s="74">
        <v>92.48</v>
      </c>
      <c r="E72" s="75"/>
    </row>
    <row r="73" spans="1:5" s="6" customFormat="1" ht="12.75" x14ac:dyDescent="0.2">
      <c r="A73" s="72" t="s">
        <v>66</v>
      </c>
      <c r="B73" s="75"/>
      <c r="C73" s="75"/>
      <c r="D73" s="74">
        <v>800</v>
      </c>
      <c r="E73" s="75"/>
    </row>
    <row r="74" spans="1:5" s="6" customFormat="1" ht="12.75" x14ac:dyDescent="0.2">
      <c r="A74" s="72" t="s">
        <v>68</v>
      </c>
      <c r="B74" s="75"/>
      <c r="C74" s="75"/>
      <c r="D74" s="73">
        <v>4271.34</v>
      </c>
      <c r="E74" s="75"/>
    </row>
    <row r="75" spans="1:5" s="6" customFormat="1" ht="12.75" x14ac:dyDescent="0.2">
      <c r="A75" s="58" t="s">
        <v>69</v>
      </c>
      <c r="B75" s="59">
        <v>37718</v>
      </c>
      <c r="C75" s="59">
        <v>37718</v>
      </c>
      <c r="D75" s="59">
        <v>15032.05</v>
      </c>
      <c r="E75" s="60">
        <v>39.85</v>
      </c>
    </row>
    <row r="76" spans="1:5" s="6" customFormat="1" ht="25.5" x14ac:dyDescent="0.2">
      <c r="A76" s="72" t="s">
        <v>72</v>
      </c>
      <c r="B76" s="75"/>
      <c r="C76" s="75"/>
      <c r="D76" s="74">
        <v>408.48</v>
      </c>
      <c r="E76" s="75"/>
    </row>
    <row r="77" spans="1:5" s="6" customFormat="1" ht="12.75" x14ac:dyDescent="0.2">
      <c r="A77" s="72" t="s">
        <v>87</v>
      </c>
      <c r="B77" s="75"/>
      <c r="C77" s="75"/>
      <c r="D77" s="74">
        <v>447.92</v>
      </c>
      <c r="E77" s="75"/>
    </row>
    <row r="78" spans="1:5" s="6" customFormat="1" ht="12.75" x14ac:dyDescent="0.2">
      <c r="A78" s="72" t="s">
        <v>89</v>
      </c>
      <c r="B78" s="75"/>
      <c r="C78" s="75"/>
      <c r="D78" s="73">
        <v>14175.65</v>
      </c>
      <c r="E78" s="75"/>
    </row>
    <row r="79" spans="1:5" s="6" customFormat="1" ht="25.5" x14ac:dyDescent="0.2">
      <c r="A79" s="58" t="s">
        <v>155</v>
      </c>
      <c r="B79" s="59">
        <v>57200</v>
      </c>
      <c r="C79" s="59">
        <v>57200</v>
      </c>
      <c r="D79" s="59">
        <v>20195.87</v>
      </c>
      <c r="E79" s="60">
        <v>35.31</v>
      </c>
    </row>
    <row r="80" spans="1:5" s="6" customFormat="1" ht="25.5" x14ac:dyDescent="0.2">
      <c r="A80" s="58" t="s">
        <v>156</v>
      </c>
      <c r="B80" s="59">
        <v>2796</v>
      </c>
      <c r="C80" s="59">
        <v>2796</v>
      </c>
      <c r="D80" s="70"/>
      <c r="E80" s="70"/>
    </row>
    <row r="81" spans="1:5" s="6" customFormat="1" ht="12.75" x14ac:dyDescent="0.2">
      <c r="A81" s="58" t="s">
        <v>60</v>
      </c>
      <c r="B81" s="59">
        <v>2796</v>
      </c>
      <c r="C81" s="59">
        <v>2796</v>
      </c>
      <c r="D81" s="70"/>
      <c r="E81" s="70"/>
    </row>
    <row r="82" spans="1:5" s="6" customFormat="1" ht="25.5" x14ac:dyDescent="0.2">
      <c r="A82" s="58" t="s">
        <v>157</v>
      </c>
      <c r="B82" s="59">
        <v>2796</v>
      </c>
      <c r="C82" s="59">
        <v>2796</v>
      </c>
      <c r="D82" s="70"/>
      <c r="E82" s="70"/>
    </row>
    <row r="83" spans="1:5" s="6" customFormat="1" ht="12.75" x14ac:dyDescent="0.2">
      <c r="A83" s="58" t="s">
        <v>144</v>
      </c>
      <c r="B83" s="59">
        <v>49422</v>
      </c>
      <c r="C83" s="59">
        <v>49422</v>
      </c>
      <c r="D83" s="59">
        <v>25794.28</v>
      </c>
      <c r="E83" s="60">
        <v>52.19</v>
      </c>
    </row>
    <row r="84" spans="1:5" s="6" customFormat="1" ht="12.75" x14ac:dyDescent="0.2">
      <c r="A84" s="58" t="s">
        <v>60</v>
      </c>
      <c r="B84" s="59">
        <v>49422</v>
      </c>
      <c r="C84" s="59">
        <v>49422</v>
      </c>
      <c r="D84" s="59">
        <v>25794.28</v>
      </c>
      <c r="E84" s="60">
        <v>52.19</v>
      </c>
    </row>
    <row r="85" spans="1:5" s="6" customFormat="1" ht="12.75" x14ac:dyDescent="0.2">
      <c r="A85" s="72" t="s">
        <v>62</v>
      </c>
      <c r="B85" s="75"/>
      <c r="C85" s="75"/>
      <c r="D85" s="73">
        <v>25794.28</v>
      </c>
      <c r="E85" s="75"/>
    </row>
    <row r="86" spans="1:5" s="6" customFormat="1" ht="25.5" x14ac:dyDescent="0.2">
      <c r="A86" s="58" t="s">
        <v>145</v>
      </c>
      <c r="B86" s="59">
        <v>49422</v>
      </c>
      <c r="C86" s="59">
        <v>49422</v>
      </c>
      <c r="D86" s="59">
        <v>25794.28</v>
      </c>
      <c r="E86" s="60">
        <v>52.19</v>
      </c>
    </row>
    <row r="87" spans="1:5" s="79" customFormat="1" ht="25.5" x14ac:dyDescent="0.2">
      <c r="A87" s="76" t="s">
        <v>158</v>
      </c>
      <c r="B87" s="77">
        <v>46340</v>
      </c>
      <c r="C87" s="77">
        <v>46340</v>
      </c>
      <c r="D87" s="77">
        <v>20308.25</v>
      </c>
      <c r="E87" s="78">
        <v>43.82</v>
      </c>
    </row>
    <row r="88" spans="1:5" s="6" customFormat="1" ht="12.75" x14ac:dyDescent="0.2">
      <c r="A88" s="58" t="s">
        <v>159</v>
      </c>
      <c r="B88" s="59">
        <v>34615.39</v>
      </c>
      <c r="C88" s="59">
        <v>34615.39</v>
      </c>
      <c r="D88" s="59">
        <v>16680</v>
      </c>
      <c r="E88" s="60">
        <v>48.19</v>
      </c>
    </row>
    <row r="89" spans="1:5" s="6" customFormat="1" ht="12.75" x14ac:dyDescent="0.2">
      <c r="A89" s="58" t="s">
        <v>60</v>
      </c>
      <c r="B89" s="59">
        <v>34615.39</v>
      </c>
      <c r="C89" s="59">
        <v>34615.39</v>
      </c>
      <c r="D89" s="59">
        <v>16680</v>
      </c>
      <c r="E89" s="60">
        <v>48.19</v>
      </c>
    </row>
    <row r="90" spans="1:5" s="6" customFormat="1" ht="12.75" x14ac:dyDescent="0.2">
      <c r="A90" s="72" t="s">
        <v>62</v>
      </c>
      <c r="B90" s="75"/>
      <c r="C90" s="75"/>
      <c r="D90" s="73">
        <v>15480</v>
      </c>
      <c r="E90" s="75"/>
    </row>
    <row r="91" spans="1:5" s="6" customFormat="1" ht="12.75" x14ac:dyDescent="0.2">
      <c r="A91" s="72" t="s">
        <v>66</v>
      </c>
      <c r="B91" s="75"/>
      <c r="C91" s="75"/>
      <c r="D91" s="73">
        <v>1200</v>
      </c>
      <c r="E91" s="75"/>
    </row>
    <row r="92" spans="1:5" s="6" customFormat="1" ht="12.75" x14ac:dyDescent="0.2">
      <c r="A92" s="58" t="s">
        <v>160</v>
      </c>
      <c r="B92" s="59">
        <v>11724.61</v>
      </c>
      <c r="C92" s="59">
        <v>11724.61</v>
      </c>
      <c r="D92" s="59">
        <v>3628.25</v>
      </c>
      <c r="E92" s="60">
        <v>30.95</v>
      </c>
    </row>
    <row r="93" spans="1:5" s="6" customFormat="1" ht="12.75" x14ac:dyDescent="0.2">
      <c r="A93" s="58" t="s">
        <v>60</v>
      </c>
      <c r="B93" s="59">
        <v>8714.61</v>
      </c>
      <c r="C93" s="59">
        <v>8714.61</v>
      </c>
      <c r="D93" s="59">
        <v>2554.25</v>
      </c>
      <c r="E93" s="60">
        <v>29.31</v>
      </c>
    </row>
    <row r="94" spans="1:5" s="6" customFormat="1" ht="12.75" x14ac:dyDescent="0.2">
      <c r="A94" s="72" t="s">
        <v>68</v>
      </c>
      <c r="B94" s="75"/>
      <c r="C94" s="75"/>
      <c r="D94" s="73">
        <v>2554.25</v>
      </c>
      <c r="E94" s="75"/>
    </row>
    <row r="95" spans="1:5" s="6" customFormat="1" ht="12.75" x14ac:dyDescent="0.2">
      <c r="A95" s="58" t="s">
        <v>69</v>
      </c>
      <c r="B95" s="59">
        <v>3010</v>
      </c>
      <c r="C95" s="59">
        <v>3010</v>
      </c>
      <c r="D95" s="59">
        <v>1074</v>
      </c>
      <c r="E95" s="60">
        <v>35.68</v>
      </c>
    </row>
    <row r="96" spans="1:5" s="6" customFormat="1" ht="12.75" x14ac:dyDescent="0.2">
      <c r="A96" s="72" t="s">
        <v>71</v>
      </c>
      <c r="B96" s="75"/>
      <c r="C96" s="75"/>
      <c r="D96" s="74">
        <v>90</v>
      </c>
      <c r="E96" s="75"/>
    </row>
    <row r="97" spans="1:5" s="6" customFormat="1" ht="25.5" x14ac:dyDescent="0.2">
      <c r="A97" s="72" t="s">
        <v>72</v>
      </c>
      <c r="B97" s="75"/>
      <c r="C97" s="75"/>
      <c r="D97" s="74">
        <v>984</v>
      </c>
      <c r="E97" s="75"/>
    </row>
    <row r="98" spans="1:5" s="6" customFormat="1" ht="38.25" x14ac:dyDescent="0.2">
      <c r="A98" s="58" t="s">
        <v>161</v>
      </c>
      <c r="B98" s="59">
        <v>11724.61</v>
      </c>
      <c r="C98" s="59">
        <v>11724.61</v>
      </c>
      <c r="D98" s="59">
        <v>3628.25</v>
      </c>
      <c r="E98" s="60">
        <v>30.95</v>
      </c>
    </row>
    <row r="99" spans="1:5" s="79" customFormat="1" ht="12.75" x14ac:dyDescent="0.2">
      <c r="A99" s="76" t="s">
        <v>162</v>
      </c>
      <c r="B99" s="77">
        <v>1300</v>
      </c>
      <c r="C99" s="77">
        <v>1300</v>
      </c>
      <c r="D99" s="78">
        <v>692.93</v>
      </c>
      <c r="E99" s="78">
        <v>53.3</v>
      </c>
    </row>
    <row r="100" spans="1:5" s="6" customFormat="1" ht="12.75" x14ac:dyDescent="0.2">
      <c r="A100" s="58" t="s">
        <v>159</v>
      </c>
      <c r="B100" s="59">
        <v>1300</v>
      </c>
      <c r="C100" s="59">
        <v>1300</v>
      </c>
      <c r="D100" s="60">
        <v>692.93</v>
      </c>
      <c r="E100" s="60">
        <v>53.3</v>
      </c>
    </row>
    <row r="101" spans="1:5" s="6" customFormat="1" ht="12.75" x14ac:dyDescent="0.2">
      <c r="A101" s="58" t="s">
        <v>69</v>
      </c>
      <c r="B101" s="59">
        <v>1300</v>
      </c>
      <c r="C101" s="59">
        <v>1300</v>
      </c>
      <c r="D101" s="60">
        <v>692.93</v>
      </c>
      <c r="E101" s="60">
        <v>53.3</v>
      </c>
    </row>
    <row r="102" spans="1:5" s="6" customFormat="1" ht="12.75" x14ac:dyDescent="0.2">
      <c r="A102" s="72" t="s">
        <v>71</v>
      </c>
      <c r="B102" s="75"/>
      <c r="C102" s="75"/>
      <c r="D102" s="74">
        <v>180</v>
      </c>
      <c r="E102" s="75"/>
    </row>
    <row r="103" spans="1:5" s="6" customFormat="1" ht="12.75" x14ac:dyDescent="0.2">
      <c r="A103" s="72" t="s">
        <v>76</v>
      </c>
      <c r="B103" s="75"/>
      <c r="C103" s="75"/>
      <c r="D103" s="74">
        <v>52.93</v>
      </c>
      <c r="E103" s="75"/>
    </row>
    <row r="104" spans="1:5" s="6" customFormat="1" ht="12.75" x14ac:dyDescent="0.2">
      <c r="A104" s="72" t="s">
        <v>83</v>
      </c>
      <c r="B104" s="75"/>
      <c r="C104" s="75"/>
      <c r="D104" s="74">
        <v>460</v>
      </c>
      <c r="E104" s="75"/>
    </row>
    <row r="105" spans="1:5" s="79" customFormat="1" ht="12.75" x14ac:dyDescent="0.2">
      <c r="A105" s="76" t="s">
        <v>163</v>
      </c>
      <c r="B105" s="77">
        <v>2400</v>
      </c>
      <c r="C105" s="77">
        <v>2400</v>
      </c>
      <c r="D105" s="77">
        <v>2440</v>
      </c>
      <c r="E105" s="78">
        <v>101.67</v>
      </c>
    </row>
    <row r="106" spans="1:5" s="6" customFormat="1" ht="12.75" x14ac:dyDescent="0.2">
      <c r="A106" s="58" t="s">
        <v>159</v>
      </c>
      <c r="B106" s="59">
        <v>2400</v>
      </c>
      <c r="C106" s="59">
        <v>2400</v>
      </c>
      <c r="D106" s="59">
        <v>2440</v>
      </c>
      <c r="E106" s="60">
        <v>101.67</v>
      </c>
    </row>
    <row r="107" spans="1:5" s="6" customFormat="1" ht="12.75" x14ac:dyDescent="0.2">
      <c r="A107" s="58" t="s">
        <v>69</v>
      </c>
      <c r="B107" s="59">
        <v>2400</v>
      </c>
      <c r="C107" s="59">
        <v>2400</v>
      </c>
      <c r="D107" s="59">
        <v>2440</v>
      </c>
      <c r="E107" s="60">
        <v>101.67</v>
      </c>
    </row>
    <row r="108" spans="1:5" s="6" customFormat="1" ht="12.75" x14ac:dyDescent="0.2">
      <c r="A108" s="72" t="s">
        <v>83</v>
      </c>
      <c r="B108" s="75"/>
      <c r="C108" s="75"/>
      <c r="D108" s="73">
        <v>1400</v>
      </c>
      <c r="E108" s="75"/>
    </row>
    <row r="109" spans="1:5" s="6" customFormat="1" ht="12.75" x14ac:dyDescent="0.2">
      <c r="A109" s="72" t="s">
        <v>87</v>
      </c>
      <c r="B109" s="75"/>
      <c r="C109" s="75"/>
      <c r="D109" s="73">
        <v>1040</v>
      </c>
      <c r="E109" s="75"/>
    </row>
    <row r="110" spans="1:5" s="79" customFormat="1" ht="25.5" x14ac:dyDescent="0.2">
      <c r="A110" s="76" t="s">
        <v>164</v>
      </c>
      <c r="B110" s="78">
        <v>390</v>
      </c>
      <c r="C110" s="78">
        <v>390</v>
      </c>
      <c r="D110" s="78">
        <v>382.5</v>
      </c>
      <c r="E110" s="78">
        <v>98.08</v>
      </c>
    </row>
    <row r="111" spans="1:5" s="6" customFormat="1" ht="25.5" x14ac:dyDescent="0.2">
      <c r="A111" s="58" t="s">
        <v>142</v>
      </c>
      <c r="B111" s="60">
        <v>390</v>
      </c>
      <c r="C111" s="60">
        <v>390</v>
      </c>
      <c r="D111" s="60">
        <v>382.5</v>
      </c>
      <c r="E111" s="60">
        <v>98.08</v>
      </c>
    </row>
    <row r="112" spans="1:5" s="6" customFormat="1" ht="25.5" x14ac:dyDescent="0.2">
      <c r="A112" s="58" t="s">
        <v>99</v>
      </c>
      <c r="B112" s="60">
        <v>390</v>
      </c>
      <c r="C112" s="60">
        <v>390</v>
      </c>
      <c r="D112" s="60">
        <v>382.5</v>
      </c>
      <c r="E112" s="60">
        <v>98.08</v>
      </c>
    </row>
    <row r="113" spans="1:5" s="6" customFormat="1" ht="12.75" x14ac:dyDescent="0.2">
      <c r="A113" s="72" t="s">
        <v>101</v>
      </c>
      <c r="B113" s="75"/>
      <c r="C113" s="75"/>
      <c r="D113" s="74">
        <v>382.5</v>
      </c>
      <c r="E113" s="75"/>
    </row>
    <row r="114" spans="1:5" s="6" customFormat="1" ht="25.5" x14ac:dyDescent="0.2">
      <c r="A114" s="58" t="s">
        <v>143</v>
      </c>
      <c r="B114" s="60">
        <v>390</v>
      </c>
      <c r="C114" s="60">
        <v>390</v>
      </c>
      <c r="D114" s="60">
        <v>382.5</v>
      </c>
      <c r="E114" s="60">
        <v>98.08</v>
      </c>
    </row>
    <row r="115" spans="1:5" s="6" customFormat="1" ht="25.5" x14ac:dyDescent="0.2">
      <c r="A115" s="58" t="s">
        <v>165</v>
      </c>
      <c r="B115" s="70"/>
      <c r="C115" s="70"/>
      <c r="D115" s="59">
        <v>1451</v>
      </c>
      <c r="E115" s="70"/>
    </row>
    <row r="116" spans="1:5" s="6" customFormat="1" ht="12.75" x14ac:dyDescent="0.2">
      <c r="A116" s="81" t="s">
        <v>166</v>
      </c>
      <c r="B116" s="82"/>
      <c r="C116" s="82"/>
      <c r="D116" s="83">
        <v>1451</v>
      </c>
      <c r="E116" s="82"/>
    </row>
    <row r="117" spans="1:5" s="6" customFormat="1" ht="12.75" x14ac:dyDescent="0.2">
      <c r="A117" s="58" t="s">
        <v>144</v>
      </c>
      <c r="B117" s="70"/>
      <c r="C117" s="70"/>
      <c r="D117" s="59">
        <v>1451</v>
      </c>
      <c r="E117" s="70"/>
    </row>
    <row r="118" spans="1:5" s="6" customFormat="1" ht="25.5" x14ac:dyDescent="0.2">
      <c r="A118" s="58" t="s">
        <v>103</v>
      </c>
      <c r="B118" s="70"/>
      <c r="C118" s="70"/>
      <c r="D118" s="59">
        <v>1451</v>
      </c>
      <c r="E118" s="70"/>
    </row>
    <row r="119" spans="1:5" s="6" customFormat="1" ht="12.75" x14ac:dyDescent="0.2">
      <c r="A119" s="72" t="s">
        <v>105</v>
      </c>
      <c r="B119" s="75"/>
      <c r="C119" s="75"/>
      <c r="D119" s="73">
        <v>1451</v>
      </c>
      <c r="E119" s="75"/>
    </row>
    <row r="120" spans="1:5" s="6" customFormat="1" ht="25.5" x14ac:dyDescent="0.2">
      <c r="A120" s="58" t="s">
        <v>145</v>
      </c>
      <c r="B120" s="70"/>
      <c r="C120" s="70"/>
      <c r="D120" s="59">
        <v>1451</v>
      </c>
      <c r="E120" s="70"/>
    </row>
  </sheetData>
  <mergeCells count="1">
    <mergeCell ref="A1:C1"/>
  </mergeCells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1216-2C6C-478D-A7F9-E52F15845D9C}">
  <dimension ref="A1:G9"/>
  <sheetViews>
    <sheetView showGridLines="0" workbookViewId="0">
      <selection activeCell="A16" sqref="A16"/>
    </sheetView>
  </sheetViews>
  <sheetFormatPr defaultRowHeight="11.25" x14ac:dyDescent="0.15"/>
  <cols>
    <col min="1" max="1" width="38.5703125" style="71" customWidth="1"/>
    <col min="2" max="2" width="14.85546875" style="1" customWidth="1"/>
    <col min="3" max="3" width="17.28515625" style="1" customWidth="1"/>
    <col min="4" max="4" width="17.42578125" style="1" customWidth="1"/>
    <col min="5" max="5" width="20" style="1" customWidth="1"/>
    <col min="6" max="6" width="10.85546875" style="1" customWidth="1"/>
    <col min="7" max="7" width="10.7109375" style="1" customWidth="1"/>
    <col min="8" max="16384" width="9.140625" style="1"/>
  </cols>
  <sheetData>
    <row r="1" spans="1:7" ht="31.5" customHeight="1" thickBot="1" x14ac:dyDescent="0.2">
      <c r="A1" s="95" t="s">
        <v>167</v>
      </c>
      <c r="B1" s="96"/>
      <c r="C1" s="96"/>
    </row>
    <row r="2" spans="1:7" s="5" customFormat="1" ht="45.75" customHeight="1" thickBot="1" x14ac:dyDescent="0.2">
      <c r="A2" s="52" t="s">
        <v>1</v>
      </c>
      <c r="B2" s="53" t="s">
        <v>35</v>
      </c>
      <c r="C2" s="53" t="s">
        <v>36</v>
      </c>
      <c r="D2" s="53" t="s">
        <v>37</v>
      </c>
      <c r="E2" s="53" t="s">
        <v>38</v>
      </c>
      <c r="F2" s="53" t="s">
        <v>39</v>
      </c>
      <c r="G2" s="53" t="s">
        <v>40</v>
      </c>
    </row>
    <row r="3" spans="1:7" s="57" customFormat="1" ht="12.75" x14ac:dyDescent="0.2">
      <c r="A3" s="54" t="s">
        <v>0</v>
      </c>
      <c r="B3" s="55"/>
      <c r="C3" s="55"/>
      <c r="D3" s="55"/>
      <c r="E3" s="55"/>
      <c r="F3" s="55"/>
      <c r="G3" s="56"/>
    </row>
    <row r="4" spans="1:7" s="6" customFormat="1" ht="12.75" x14ac:dyDescent="0.2">
      <c r="A4" s="58" t="s">
        <v>168</v>
      </c>
      <c r="B4" s="59">
        <v>662375.09</v>
      </c>
      <c r="C4" s="59">
        <v>1242115.6000000001</v>
      </c>
      <c r="D4" s="59">
        <v>1242115.6000000001</v>
      </c>
      <c r="E4" s="59">
        <v>613877.98</v>
      </c>
      <c r="F4" s="60">
        <v>92.68</v>
      </c>
      <c r="G4" s="61">
        <v>49.42</v>
      </c>
    </row>
    <row r="5" spans="1:7" s="6" customFormat="1" ht="25.5" x14ac:dyDescent="0.2">
      <c r="A5" s="58" t="s">
        <v>169</v>
      </c>
      <c r="B5" s="59">
        <v>660101.1</v>
      </c>
      <c r="C5" s="59">
        <v>1239715.6000000001</v>
      </c>
      <c r="D5" s="59">
        <v>1239715.6000000001</v>
      </c>
      <c r="E5" s="59">
        <v>611437.98</v>
      </c>
      <c r="F5" s="60">
        <v>92.63</v>
      </c>
      <c r="G5" s="61">
        <v>49.32</v>
      </c>
    </row>
    <row r="6" spans="1:7" s="6" customFormat="1" ht="12.75" x14ac:dyDescent="0.2">
      <c r="A6" s="58" t="s">
        <v>170</v>
      </c>
      <c r="B6" s="59">
        <v>660101.1</v>
      </c>
      <c r="C6" s="59">
        <v>1239715.6000000001</v>
      </c>
      <c r="D6" s="59">
        <v>1239715.6000000001</v>
      </c>
      <c r="E6" s="59">
        <v>611437.98</v>
      </c>
      <c r="F6" s="60">
        <v>92.63</v>
      </c>
      <c r="G6" s="61">
        <v>49.32</v>
      </c>
    </row>
    <row r="7" spans="1:7" s="6" customFormat="1" ht="25.5" x14ac:dyDescent="0.2">
      <c r="A7" s="58" t="s">
        <v>171</v>
      </c>
      <c r="B7" s="59">
        <v>2273.9899999999998</v>
      </c>
      <c r="C7" s="59">
        <v>2400</v>
      </c>
      <c r="D7" s="59">
        <v>2400</v>
      </c>
      <c r="E7" s="59">
        <v>2440</v>
      </c>
      <c r="F7" s="60">
        <v>107.3</v>
      </c>
      <c r="G7" s="61">
        <v>101.67</v>
      </c>
    </row>
    <row r="8" spans="1:7" s="6" customFormat="1" ht="25.5" x14ac:dyDescent="0.2">
      <c r="A8" s="58" t="s">
        <v>172</v>
      </c>
      <c r="B8" s="59">
        <v>2273.9899999999998</v>
      </c>
      <c r="C8" s="59">
        <v>2400</v>
      </c>
      <c r="D8" s="59">
        <v>2400</v>
      </c>
      <c r="E8" s="59">
        <v>2440</v>
      </c>
      <c r="F8" s="60">
        <v>107.3</v>
      </c>
      <c r="G8" s="61">
        <v>101.67</v>
      </c>
    </row>
    <row r="9" spans="1:7" s="57" customFormat="1" ht="12.75" x14ac:dyDescent="0.2">
      <c r="A9" s="54" t="s">
        <v>108</v>
      </c>
      <c r="B9" s="67">
        <v>662375.09</v>
      </c>
      <c r="C9" s="67">
        <v>1242115.6000000001</v>
      </c>
      <c r="D9" s="67">
        <v>1242115.6000000001</v>
      </c>
      <c r="E9" s="67">
        <v>613877.98</v>
      </c>
      <c r="F9" s="68">
        <v>92.68</v>
      </c>
      <c r="G9" s="69">
        <v>49.42</v>
      </c>
    </row>
  </sheetData>
  <mergeCells count="1">
    <mergeCell ref="A1:C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OPĆEG DIJELA</vt:lpstr>
      <vt:lpstr>EKONOMSKA KLAS.</vt:lpstr>
      <vt:lpstr>KLAS. PO IZVORIMA</vt:lpstr>
      <vt:lpstr>RASHODI PO PROGRAMSKOJ KLAS.</vt:lpstr>
      <vt:lpstr>FUNKCIJSKA KLAS.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Višnja</cp:lastModifiedBy>
  <cp:lastPrinted>2026-07-17T11:46:16Z</cp:lastPrinted>
  <dcterms:created xsi:type="dcterms:W3CDTF">2022-07-19T20:33:42Z</dcterms:created>
  <dcterms:modified xsi:type="dcterms:W3CDTF">2026-07-17T11:46:19Z</dcterms:modified>
</cp:coreProperties>
</file>