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F:\06-2020\Local Disk\FINANCIJSKI IZVJEŠTAJI 2024\30.06.2024\IZVRŠENJE\"/>
    </mc:Choice>
  </mc:AlternateContent>
  <xr:revisionPtr revIDLastSave="0" documentId="13_ncr:1_{B241E31A-2020-4B71-A3E5-95BE2781B299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AŽETAK OPĆEG DIJELA" sheetId="1" r:id="rId1"/>
    <sheet name="EKONOMSKA KL." sheetId="8" r:id="rId2"/>
    <sheet name="PO IZVORIMA" sheetId="9" r:id="rId3"/>
    <sheet name="PROGRAMSKA KL." sheetId="10" r:id="rId4"/>
    <sheet name="FUNKCIJSKA KL." sheetId="11" r:id="rId5"/>
    <sheet name="List1" sheetId="2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14" i="1"/>
  <c r="E14" i="1"/>
  <c r="B14" i="1" l="1"/>
  <c r="D10" i="1"/>
  <c r="F11" i="1" l="1"/>
  <c r="G11" i="1"/>
  <c r="G9" i="1"/>
  <c r="G12" i="1"/>
  <c r="G8" i="1"/>
  <c r="F9" i="1"/>
  <c r="F12" i="1"/>
  <c r="F8" i="1"/>
  <c r="F38" i="1"/>
  <c r="F39" i="1"/>
  <c r="G29" i="1"/>
  <c r="G30" i="1"/>
  <c r="F29" i="1"/>
  <c r="F30" i="1"/>
  <c r="C28" i="1"/>
  <c r="D28" i="1"/>
  <c r="E28" i="1"/>
  <c r="B28" i="1"/>
  <c r="C13" i="1"/>
  <c r="D13" i="1"/>
  <c r="E13" i="1"/>
  <c r="B13" i="1"/>
  <c r="C10" i="1"/>
  <c r="E10" i="1"/>
  <c r="B10" i="1"/>
  <c r="G10" i="1" l="1"/>
  <c r="F28" i="1"/>
  <c r="G28" i="1"/>
  <c r="F10" i="1"/>
  <c r="E37" i="1"/>
  <c r="G13" i="1"/>
  <c r="F13" i="1"/>
  <c r="B37" i="1"/>
  <c r="G14" i="1" l="1"/>
  <c r="F14" i="1"/>
  <c r="F37" i="1"/>
</calcChain>
</file>

<file path=xl/sharedStrings.xml><?xml version="1.0" encoding="utf-8"?>
<sst xmlns="http://schemas.openxmlformats.org/spreadsheetml/2006/main" count="328" uniqueCount="171">
  <si>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</si>
  <si>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</si>
  <si>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</si>
  <si>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</si>
  <si>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</si>
  <si>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</si>
  <si>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FINANCIRANJA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</si>
  <si>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</si>
  <si>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</si>
  <si>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</si>
  <si>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</si>
  <si>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</si>
  <si>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</si>
  <si>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</si>
  <si>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Preneseni manjak iz prethodne godine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</si>
  <si>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</si>
  <si>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</si>
  <si>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D. PRIJENOS SREDSTAVA U SLIJEDEĆE RAZDOBLJE</t>
  </si>
  <si>
    <t>UKUPNO PRIHODI</t>
  </si>
  <si>
    <t>UKUPNO RASHODI</t>
  </si>
  <si>
    <t>NETO  ZADUŽIVANJE/FINANCIRANJE (B)</t>
  </si>
  <si>
    <t>PRENESENA SREDSTVA   ( C)</t>
  </si>
  <si>
    <t>RAZLIKA - VIŠAK/MANJAK (A)</t>
  </si>
  <si>
    <t>Prenesena raspoloživa sredstva iz prethodne godine</t>
  </si>
  <si>
    <t xml:space="preserve">C. PRENESENA SREDSTVA IZ PRETHODNE GODINE </t>
  </si>
  <si>
    <t>VIŠAK/MANJAK (A) +/- NETO (B)+ PRENESENA SREDSTVA ( C )</t>
  </si>
  <si>
    <t xml:space="preserve">  MANJAK</t>
  </si>
  <si>
    <t xml:space="preserve">  VIŠAK  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</si>
  <si>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</si>
  <si>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</si>
  <si>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</si>
  <si>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</si>
  <si>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</si>
  <si>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</si>
  <si>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</si>
  <si>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</si>
  <si>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</si>
  <si>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</si>
  <si>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</si>
  <si>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</si>
  <si>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</si>
  <si>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</si>
  <si>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i povrat donacija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</si>
  <si>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</si>
  <si>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</si>
  <si>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</si>
  <si>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</si>
  <si>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</si>
  <si>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</si>
  <si>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</si>
  <si>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</si>
  <si>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</si>
  <si>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</si>
  <si>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</si>
  <si>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</si>
  <si>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</si>
  <si>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</si>
  <si>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</si>
  <si>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</si>
  <si>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</si>
  <si>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</si>
  <si>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</si>
  <si>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</si>
  <si>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</si>
  <si>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</si>
  <si>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</si>
  <si>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</si>
  <si>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</si>
  <si>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</si>
  <si>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</si>
  <si>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</si>
  <si>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</si>
  <si>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</si>
  <si>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</si>
  <si>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</si>
  <si>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</si>
  <si>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</si>
  <si>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</si>
  <si>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</si>
  <si>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</si>
  <si>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</si>
  <si>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</si>
  <si>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3294 Članarine i norme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</si>
  <si>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</si>
  <si>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</si>
  <si>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</si>
  <si>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</si>
  <si>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</si>
  <si>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</si>
  <si>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</si>
  <si>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Ostali rashodi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</si>
  <si>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</si>
  <si>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</si>
  <si>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</si>
  <si>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</si>
  <si>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</si>
  <si>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4227 Uređaji, strojevi i oprema za ostale namjene</t>
  </si>
  <si>
    <t>SVEUKUPNO RASHODI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</si>
  <si>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</si>
  <si>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</si>
  <si>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</si>
  <si>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</si>
  <si>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</si>
  <si>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</si>
  <si>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</si>
  <si>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</si>
  <si>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51 Pomoći</t>
  </si>
  <si>
    <t>Izvor: 52 Pomoći - proračunski korisnici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</si>
  <si>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</si>
  <si>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</si>
  <si>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</si>
  <si>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</si>
  <si>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38 Prenesena sredstva - vlastiti prihodi proračunskih korisnika</t>
  </si>
  <si>
    <t>Izvor: 48 Prenesena sredstva - namjenski prihodi</t>
  </si>
  <si>
    <t>Izvor: 58 Prenesena sredstva - pomoći</t>
  </si>
  <si>
    <t>Izvor: 78 Prenesena sredstva - prihodi od prodaje ili zamjene nefinancijske imovine i naknade s naslova osiguranja</t>
  </si>
  <si>
    <t>Funk. klas: 09 OBRAZOVANJE</t>
  </si>
  <si>
    <t>Funk. klas: 091 Predškolsko i osnovno obrazovanje</t>
  </si>
  <si>
    <t>Funk. klas: 098 Usluge obrazovanja koje nisu drugdje svrstane</t>
  </si>
  <si>
    <t>SVEUKUPNO</t>
  </si>
  <si>
    <t>Program: 5301 Osnovnoškolsko obrazovanje</t>
  </si>
  <si>
    <t>A 530101 Osiguravanje uvjeta rada</t>
  </si>
  <si>
    <t>Izvor: 321 Vlastiti prihodi - proračunski korisnici</t>
  </si>
  <si>
    <t>Izvor: 383 Prenesena sredstva - vlastiti prihodi proračunskih korisnika</t>
  </si>
  <si>
    <t>Izvor: 431 Prihodi za posebne namjene - proračunski korisnici</t>
  </si>
  <si>
    <t>Izvor: 441 Prihodi za decentralizirane funkcije - OŠ</t>
  </si>
  <si>
    <t>Izvor: 483 Prenesena sredstva - namjenski prihodi - proračunski korisnici</t>
  </si>
  <si>
    <t>Izvor: 521 Pomoći - proračunski korisnici</t>
  </si>
  <si>
    <t>Izvor: 582 Prenesena sredstva - pomoći - proračunski korisnici</t>
  </si>
  <si>
    <t>Izvor: 731 Prihodi od prodaje ili zamjene nefin. imov. i naknade štete s naslova osiguranja - prorač. korisnici</t>
  </si>
  <si>
    <t>Izvor: 782 Prenesena sredstva - Prihodi od prodaje ili zamjene nefinancijske imovine i naknade štete s naslova osiguranja</t>
  </si>
  <si>
    <t>A 530106 Nabava udžbenika za učenike OŠ</t>
  </si>
  <si>
    <t>A 530107 Prehrana za učenike u osnovnim školama</t>
  </si>
  <si>
    <t>Program: 5302 Unapređenje kvalitete odgojno obrazovnog sustava</t>
  </si>
  <si>
    <t>A 530202 Produženi boravak učenika-putnika</t>
  </si>
  <si>
    <t>A 530209 Sufinanciranje rada pomoćnika u nastavi</t>
  </si>
  <si>
    <t>Izvor: 111 Porezni i ostali prihodi</t>
  </si>
  <si>
    <t>Izvor: 512 Pomoći iz državnog proračuna</t>
  </si>
  <si>
    <t>Izvor: 515 Pomoći za provođenje EU projekata</t>
  </si>
  <si>
    <t>A 530222 Programi školskog kurikuluma</t>
  </si>
  <si>
    <t>A 530239 Županijska škola plivanja</t>
  </si>
  <si>
    <t>A 530240 Osiguranje besplatnih zaliha menstrualnih higijenskih potrepština</t>
  </si>
  <si>
    <t>Program: 5306 Obilježavanje postignuća učenika i nastavnika</t>
  </si>
  <si>
    <t>A 530604 Natjecanja i smotre</t>
  </si>
  <si>
    <t>Program: 5308 Kapitalna ulaganja u odgojno obrazovnu infrastrukturu</t>
  </si>
  <si>
    <t>K 530801 Opremanje ustanova školstva</t>
  </si>
  <si>
    <t>Indeks 5/2 (6.)</t>
  </si>
  <si>
    <t>Indeks 5/4 (7.)</t>
  </si>
  <si>
    <t>Ostvarenje preth. 2023. godine.             (1)</t>
  </si>
  <si>
    <t>Ostvarenje 2024.  godine        (4.)</t>
  </si>
  <si>
    <t>Ostvarenje prethodne  2023. godine (1)</t>
  </si>
  <si>
    <t>Ostvarenje 2024. godine        (4.)</t>
  </si>
  <si>
    <t>Izvršenje I-VI 2024. (5.)</t>
  </si>
  <si>
    <t>Tekući plan 2024. (4.)</t>
  </si>
  <si>
    <t>Izvorni plan 2024. (3.)</t>
  </si>
  <si>
    <t>Izvršenje                I - VI 2023.          (2.)</t>
  </si>
  <si>
    <t>Izvorni plan 2024.                                                (3.)</t>
  </si>
  <si>
    <t>Tekući plan 2024.                                          (4.)</t>
  </si>
  <si>
    <t>PRIJEDLOG POLUGODIŠNJEG  IZVJEŠTAJA O IZVRŠENJU FINANCIJSKOG PLANA ZA RAZDOBLJE OD 01.01.-30.06.2024. GODINE                                                                                               OSNOVNA ŠKOLA HRELJIN</t>
  </si>
  <si>
    <t>Izvršenje               I - VI 2023.                  (2.)</t>
  </si>
  <si>
    <t>Izvorni plan 2024.                                      (3.)</t>
  </si>
  <si>
    <t>Tekući plan      2024.                       (4.)</t>
  </si>
  <si>
    <t>Indeks 5/2                                 (6.)</t>
  </si>
  <si>
    <t>Izvor: 581 Prenesena sredstva - pomoći</t>
  </si>
  <si>
    <t>12044 OŠ HRELJIN</t>
  </si>
  <si>
    <t>Indeks (3./2.)</t>
  </si>
  <si>
    <t>Tekući plan (2.)</t>
  </si>
  <si>
    <t>Izvorni plan (1.)</t>
  </si>
  <si>
    <t>Ostvarenje                     (3.)</t>
  </si>
  <si>
    <t>Izvršenje          I - VI 2023.    (2.)</t>
  </si>
  <si>
    <t>Izvršenje I-VI 2024.                   (5.)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</si>
</sst>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\ _k_n;[Red]#,##0.00\ _k_n"/>
    <numFmt numFmtId="165" formatCode="#,##0.00;[Red]#,##0.00"/>
    <numFmt numFmtId="166" formatCode="#,##0.00_ ;[Red]\-#,##0.00\ "/>
  </numFmts>
  <fonts count="27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7.5"/>
      <color rgb="FF000000"/>
      <name val="Microsoft Sans Serif"/>
      <family val="2"/>
      <charset val="238"/>
    </font>
    <font>
      <b/>
      <sz val="10"/>
      <color rgb="FF0000FF"/>
      <name val="Arial"/>
      <family val="2"/>
      <charset val="238"/>
    </font>
    <font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3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indent="1"/>
    </xf>
    <xf numFmtId="0" fontId="6" fillId="0" borderId="0" xfId="0" applyFont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1" fillId="0" borderId="0" xfId="0" applyFont="1" applyAlignment="1">
      <alignment horizontal="center"/>
    </xf>
    <xf numFmtId="0" fontId="13" fillId="0" borderId="0" xfId="0" applyFont="1"/>
    <xf numFmtId="0" fontId="15" fillId="3" borderId="0" xfId="0" applyFont="1" applyFill="1"/>
    <xf numFmtId="0" fontId="16" fillId="0" borderId="0" xfId="0" applyFont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2" xfId="0" applyFont="1" applyBorder="1" applyAlignment="1">
      <alignment horizontal="center" vertical="center" wrapText="1" indent="1"/>
    </xf>
    <xf numFmtId="0" fontId="6" fillId="2" borderId="0" xfId="0" applyFont="1" applyFill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7" fillId="2" borderId="7" xfId="0" applyFont="1" applyFill="1" applyBorder="1" applyAlignment="1">
      <alignment horizontal="left" wrapText="1" indent="1"/>
    </xf>
    <xf numFmtId="4" fontId="21" fillId="3" borderId="4" xfId="0" applyNumberFormat="1" applyFont="1" applyFill="1" applyBorder="1" applyAlignment="1">
      <alignment horizontal="right" wrapText="1"/>
    </xf>
    <xf numFmtId="0" fontId="21" fillId="3" borderId="7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4" fontId="20" fillId="0" borderId="2" xfId="2" applyNumberFormat="1" applyFont="1" applyBorder="1" applyAlignment="1">
      <alignment horizontal="right" wrapText="1"/>
    </xf>
    <xf numFmtId="4" fontId="20" fillId="0" borderId="2" xfId="0" applyNumberFormat="1" applyFont="1" applyBorder="1" applyAlignment="1">
      <alignment horizontal="right" wrapText="1"/>
    </xf>
    <xf numFmtId="4" fontId="21" fillId="0" borderId="2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 vertical="center" wrapText="1"/>
    </xf>
    <xf numFmtId="164" fontId="20" fillId="0" borderId="4" xfId="3" applyNumberFormat="1" applyFont="1" applyFill="1" applyBorder="1" applyAlignment="1">
      <alignment wrapText="1"/>
    </xf>
    <xf numFmtId="164" fontId="20" fillId="0" borderId="13" xfId="3" applyNumberFormat="1" applyFont="1" applyFill="1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4" fontId="21" fillId="0" borderId="9" xfId="0" applyNumberFormat="1" applyFont="1" applyBorder="1" applyAlignment="1">
      <alignment horizontal="right"/>
    </xf>
    <xf numFmtId="165" fontId="20" fillId="2" borderId="4" xfId="3" applyNumberFormat="1" applyFont="1" applyFill="1" applyBorder="1" applyAlignment="1">
      <alignment wrapText="1"/>
    </xf>
    <xf numFmtId="0" fontId="1" fillId="0" borderId="15" xfId="0" applyFont="1" applyBorder="1" applyAlignment="1">
      <alignment horizontal="left" indent="1"/>
    </xf>
    <xf numFmtId="0" fontId="21" fillId="3" borderId="5" xfId="0" applyFont="1" applyFill="1" applyBorder="1" applyAlignment="1">
      <alignment wrapText="1"/>
    </xf>
    <xf numFmtId="4" fontId="21" fillId="3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/>
    </xf>
    <xf numFmtId="4" fontId="14" fillId="5" borderId="2" xfId="0" applyNumberFormat="1" applyFont="1" applyFill="1" applyBorder="1" applyAlignment="1">
      <alignment horizontal="right" wrapText="1"/>
    </xf>
    <xf numFmtId="0" fontId="14" fillId="7" borderId="5" xfId="0" applyFont="1" applyFill="1" applyBorder="1" applyAlignment="1">
      <alignment horizontal="left" vertical="center" wrapText="1"/>
    </xf>
    <xf numFmtId="4" fontId="14" fillId="7" borderId="3" xfId="0" applyNumberFormat="1" applyFont="1" applyFill="1" applyBorder="1" applyAlignment="1">
      <alignment horizontal="right" wrapText="1"/>
    </xf>
    <xf numFmtId="0" fontId="8" fillId="5" borderId="5" xfId="0" applyFont="1" applyFill="1" applyBorder="1" applyAlignment="1">
      <alignment horizontal="left" vertical="center" wrapText="1" indent="1"/>
    </xf>
    <xf numFmtId="0" fontId="7" fillId="5" borderId="3" xfId="0" applyFont="1" applyFill="1" applyBorder="1" applyAlignment="1">
      <alignment horizontal="left" wrapText="1" indent="1"/>
    </xf>
    <xf numFmtId="0" fontId="6" fillId="5" borderId="6" xfId="0" applyFont="1" applyFill="1" applyBorder="1" applyAlignment="1">
      <alignment horizontal="left" wrapText="1" indent="1"/>
    </xf>
    <xf numFmtId="0" fontId="8" fillId="5" borderId="14" xfId="0" applyFont="1" applyFill="1" applyBorder="1" applyAlignment="1">
      <alignment horizontal="left" vertical="center" wrapText="1"/>
    </xf>
    <xf numFmtId="4" fontId="21" fillId="5" borderId="2" xfId="0" applyNumberFormat="1" applyFont="1" applyFill="1" applyBorder="1" applyAlignment="1">
      <alignment horizontal="right"/>
    </xf>
    <xf numFmtId="0" fontId="8" fillId="5" borderId="2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center" vertical="center" wrapText="1" indent="1"/>
    </xf>
    <xf numFmtId="165" fontId="20" fillId="5" borderId="4" xfId="3" applyNumberFormat="1" applyFont="1" applyFill="1" applyBorder="1" applyAlignment="1">
      <alignment wrapText="1"/>
    </xf>
    <xf numFmtId="0" fontId="7" fillId="5" borderId="7" xfId="0" applyFont="1" applyFill="1" applyBorder="1" applyAlignment="1">
      <alignment horizontal="left" wrapText="1" indent="1"/>
    </xf>
    <xf numFmtId="0" fontId="14" fillId="5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wrapText="1" indent="1"/>
    </xf>
    <xf numFmtId="0" fontId="6" fillId="8" borderId="4" xfId="0" applyFont="1" applyFill="1" applyBorder="1" applyAlignment="1">
      <alignment horizontal="left" wrapText="1" indent="1"/>
    </xf>
    <xf numFmtId="4" fontId="8" fillId="2" borderId="4" xfId="0" applyNumberFormat="1" applyFont="1" applyFill="1" applyBorder="1" applyAlignment="1">
      <alignment horizontal="right" wrapText="1" indent="1"/>
    </xf>
    <xf numFmtId="0" fontId="8" fillId="2" borderId="4" xfId="0" applyFont="1" applyFill="1" applyBorder="1" applyAlignment="1">
      <alignment horizontal="right" wrapText="1" indent="1"/>
    </xf>
    <xf numFmtId="0" fontId="6" fillId="2" borderId="4" xfId="0" applyFont="1" applyFill="1" applyBorder="1" applyAlignment="1">
      <alignment horizontal="right" wrapText="1" indent="1"/>
    </xf>
    <xf numFmtId="0" fontId="8" fillId="2" borderId="4" xfId="0" applyFont="1" applyFill="1" applyBorder="1" applyAlignment="1">
      <alignment horizontal="left" wrapText="1" indent="3"/>
    </xf>
    <xf numFmtId="0" fontId="8" fillId="2" borderId="4" xfId="0" applyFont="1" applyFill="1" applyBorder="1" applyAlignment="1">
      <alignment horizontal="left" wrapText="1" indent="1"/>
    </xf>
    <xf numFmtId="0" fontId="8" fillId="9" borderId="4" xfId="0" applyFont="1" applyFill="1" applyBorder="1" applyAlignment="1">
      <alignment horizontal="left" wrapText="1" indent="1"/>
    </xf>
    <xf numFmtId="4" fontId="8" fillId="9" borderId="4" xfId="0" applyNumberFormat="1" applyFont="1" applyFill="1" applyBorder="1" applyAlignment="1">
      <alignment horizontal="right" wrapText="1" indent="1"/>
    </xf>
    <xf numFmtId="0" fontId="8" fillId="9" borderId="4" xfId="0" applyFont="1" applyFill="1" applyBorder="1" applyAlignment="1">
      <alignment horizontal="right" wrapText="1" indent="1"/>
    </xf>
    <xf numFmtId="0" fontId="6" fillId="9" borderId="0" xfId="0" applyFont="1" applyFill="1" applyAlignment="1">
      <alignment horizontal="left" indent="1"/>
    </xf>
    <xf numFmtId="0" fontId="8" fillId="2" borderId="4" xfId="0" applyFont="1" applyFill="1" applyBorder="1" applyAlignment="1">
      <alignment horizontal="left" wrapText="1" indent="4"/>
    </xf>
    <xf numFmtId="0" fontId="7" fillId="2" borderId="4" xfId="0" applyFont="1" applyFill="1" applyBorder="1" applyAlignment="1">
      <alignment horizontal="left" wrapText="1" indent="5"/>
    </xf>
    <xf numFmtId="0" fontId="7" fillId="2" borderId="4" xfId="0" applyFont="1" applyFill="1" applyBorder="1" applyAlignment="1">
      <alignment horizontal="left" wrapText="1" indent="1"/>
    </xf>
    <xf numFmtId="0" fontId="7" fillId="2" borderId="4" xfId="0" applyFont="1" applyFill="1" applyBorder="1" applyAlignment="1">
      <alignment horizontal="right" wrapText="1" indent="1"/>
    </xf>
    <xf numFmtId="4" fontId="7" fillId="2" borderId="4" xfId="0" applyNumberFormat="1" applyFont="1" applyFill="1" applyBorder="1" applyAlignment="1">
      <alignment horizontal="right" wrapText="1" indent="1"/>
    </xf>
    <xf numFmtId="0" fontId="25" fillId="2" borderId="4" xfId="0" applyFont="1" applyFill="1" applyBorder="1" applyAlignment="1">
      <alignment horizontal="left" wrapText="1" indent="2"/>
    </xf>
    <xf numFmtId="4" fontId="25" fillId="2" borderId="4" xfId="0" applyNumberFormat="1" applyFont="1" applyFill="1" applyBorder="1" applyAlignment="1">
      <alignment horizontal="right" wrapText="1" indent="1"/>
    </xf>
    <xf numFmtId="165" fontId="20" fillId="2" borderId="4" xfId="3" applyNumberFormat="1" applyFont="1" applyFill="1" applyBorder="1" applyAlignment="1">
      <alignment horizontal="right" wrapText="1"/>
    </xf>
    <xf numFmtId="166" fontId="20" fillId="6" borderId="4" xfId="3" applyNumberFormat="1" applyFont="1" applyFill="1" applyBorder="1" applyAlignment="1">
      <alignment wrapText="1"/>
    </xf>
    <xf numFmtId="166" fontId="26" fillId="6" borderId="4" xfId="3" applyNumberFormat="1" applyFont="1" applyFill="1" applyBorder="1" applyAlignment="1">
      <alignment wrapText="1"/>
    </xf>
    <xf numFmtId="0" fontId="6" fillId="8" borderId="0" xfId="0" applyFont="1" applyFill="1" applyAlignment="1">
      <alignment horizontal="left" indent="1"/>
    </xf>
    <xf numFmtId="0" fontId="6" fillId="8" borderId="4" xfId="0" applyFont="1" applyFill="1" applyBorder="1" applyAlignment="1">
      <alignment horizontal="right" wrapText="1" indent="1"/>
    </xf>
    <xf numFmtId="0" fontId="8" fillId="8" borderId="4" xfId="0" applyFont="1" applyFill="1" applyBorder="1" applyAlignment="1">
      <alignment horizontal="right" wrapText="1" indent="1"/>
    </xf>
    <xf numFmtId="4" fontId="8" fillId="8" borderId="4" xfId="0" applyNumberFormat="1" applyFont="1" applyFill="1" applyBorder="1" applyAlignment="1">
      <alignment horizontal="right" wrapText="1" indent="1"/>
    </xf>
    <xf numFmtId="0" fontId="6" fillId="2" borderId="4" xfId="0" applyFont="1" applyFill="1" applyBorder="1" applyAlignment="1">
      <alignment horizontal="left" wrapText="1" indent="1"/>
    </xf>
    <xf numFmtId="0" fontId="8" fillId="2" borderId="4" xfId="0" applyFont="1" applyFill="1" applyBorder="1" applyAlignment="1">
      <alignment horizontal="left" wrapText="1" indent="2"/>
    </xf>
    <xf numFmtId="0" fontId="24" fillId="2" borderId="4" xfId="0" applyFont="1" applyFill="1" applyBorder="1" applyAlignment="1">
      <alignment horizontal="right" wrapText="1" indent="1"/>
    </xf>
    <xf numFmtId="4" fontId="24" fillId="2" borderId="4" xfId="0" applyNumberFormat="1" applyFont="1" applyFill="1" applyBorder="1" applyAlignment="1">
      <alignment horizontal="right" wrapText="1" indent="1"/>
    </xf>
    <xf numFmtId="0" fontId="24" fillId="2" borderId="4" xfId="0" applyFont="1" applyFill="1" applyBorder="1" applyAlignment="1">
      <alignment horizontal="left" wrapText="1" indent="1"/>
    </xf>
    <xf numFmtId="0" fontId="24" fillId="2" borderId="4" xfId="0" applyFont="1" applyFill="1" applyBorder="1" applyAlignment="1">
      <alignment horizontal="left" wrapText="1" indent="2"/>
    </xf>
    <xf numFmtId="0" fontId="24" fillId="2" borderId="4" xfId="0" applyFont="1" applyFill="1" applyBorder="1" applyAlignment="1">
      <alignment horizontal="left" wrapText="1" indent="4"/>
    </xf>
    <xf numFmtId="0" fontId="5" fillId="0" borderId="17" xfId="0" applyFont="1" applyBorder="1" applyAlignment="1">
      <alignment horizontal="center" vertical="center" wrapText="1" indent="1"/>
    </xf>
    <xf numFmtId="0" fontId="7" fillId="2" borderId="4" xfId="0" applyFont="1" applyFill="1" applyBorder="1" applyAlignment="1">
      <alignment horizontal="left" wrapText="1" indent="3"/>
    </xf>
    <xf numFmtId="0" fontId="25" fillId="2" borderId="4" xfId="0" applyFont="1" applyFill="1" applyBorder="1" applyAlignment="1">
      <alignment horizontal="left" wrapText="1" indent="1"/>
    </xf>
    <xf numFmtId="0" fontId="10" fillId="0" borderId="2" xfId="0" applyFont="1" applyBorder="1" applyAlignment="1">
      <alignment horizontal="left" vertical="center" wrapText="1"/>
    </xf>
    <xf numFmtId="0" fontId="4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4" borderId="0" xfId="1" applyFont="1" applyFill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4" fontId="23" fillId="2" borderId="16" xfId="0" applyNumberFormat="1" applyFont="1" applyFill="1" applyBorder="1" applyAlignment="1">
      <alignment horizontal="center"/>
    </xf>
  </cellXfs>
  <cellStyles count="4">
    <cellStyle name="Normalno" xfId="0" builtinId="0"/>
    <cellStyle name="Obično_bilanca" xfId="1" xr:uid="{00000000-0005-0000-0000-000001000000}"/>
    <cellStyle name="Valuta" xfId="3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showGridLines="0" tabSelected="1" zoomScale="80" zoomScaleNormal="80" workbookViewId="0">
      <selection activeCell="B29" sqref="B29"/>
    </sheetView>
  </sheetViews>
  <sheetFormatPr defaultColWidth="9.28515625" defaultRowHeight="11.25" x14ac:dyDescent="0.15"/>
  <cols>
    <col min="1" max="1" width="38.42578125" style="1" customWidth="1"/>
    <col min="2" max="2" width="16.7109375" style="1" customWidth="1"/>
    <col min="3" max="3" width="17.42578125" style="1" customWidth="1"/>
    <col min="4" max="5" width="17.28515625" style="1" customWidth="1"/>
    <col min="6" max="6" width="12" style="1" customWidth="1"/>
    <col min="7" max="7" width="11.7109375" style="1" customWidth="1"/>
    <col min="8" max="16384" width="9.28515625" style="1"/>
  </cols>
  <sheetData>
    <row r="1" spans="1:7" ht="71.650000000000006" customHeight="1" thickBot="1" x14ac:dyDescent="0.2">
      <c r="A1" s="85" t="s">
        <v>158</v>
      </c>
      <c r="B1" s="85"/>
      <c r="C1" s="85"/>
      <c r="D1" s="85"/>
      <c r="E1" s="85"/>
      <c r="F1" s="85"/>
      <c r="G1" s="85"/>
    </row>
    <row r="2" spans="1:7" ht="54" customHeight="1" x14ac:dyDescent="0.15">
      <c r="A2" s="2"/>
      <c r="B2" s="2"/>
      <c r="C2" s="2" t="s">
        <v>16</v>
      </c>
      <c r="D2" s="2"/>
      <c r="E2" s="2"/>
      <c r="F2" s="2"/>
      <c r="G2" s="2"/>
    </row>
    <row r="3" spans="1:7" s="20" customFormat="1" ht="33" customHeight="1" x14ac:dyDescent="0.25">
      <c r="A3" s="86" t="s">
        <v>15</v>
      </c>
      <c r="B3" s="86"/>
      <c r="C3" s="86"/>
      <c r="D3" s="86"/>
      <c r="E3" s="86"/>
      <c r="F3" s="86"/>
      <c r="G3" s="86"/>
    </row>
    <row r="4" spans="1:7" ht="12" customHeight="1" x14ac:dyDescent="0.15">
      <c r="A4" s="3"/>
      <c r="B4" s="3"/>
      <c r="C4" s="3"/>
      <c r="D4" s="3"/>
      <c r="E4" s="3"/>
      <c r="F4" s="3"/>
      <c r="G4" s="3"/>
    </row>
    <row r="5" spans="1:7" ht="40.9" customHeight="1" x14ac:dyDescent="0.3">
      <c r="A5" s="87" t="s">
        <v>0</v>
      </c>
      <c r="B5" s="88"/>
      <c r="C5" s="88"/>
      <c r="D5" s="88"/>
      <c r="E5" s="88"/>
      <c r="F5" s="88"/>
      <c r="G5" s="89"/>
    </row>
    <row r="6" spans="1:7" s="5" customFormat="1" ht="51.4" customHeight="1" x14ac:dyDescent="0.15">
      <c r="A6" s="4" t="s">
        <v>1</v>
      </c>
      <c r="B6" s="14" t="s">
        <v>148</v>
      </c>
      <c r="C6" s="14" t="s">
        <v>2</v>
      </c>
      <c r="D6" s="14" t="s">
        <v>3</v>
      </c>
      <c r="E6" s="14" t="s">
        <v>149</v>
      </c>
      <c r="F6" s="14" t="s">
        <v>4</v>
      </c>
      <c r="G6" s="14" t="s">
        <v>5</v>
      </c>
    </row>
    <row r="7" spans="1:7" s="6" customFormat="1" ht="17.25" customHeight="1" x14ac:dyDescent="0.2">
      <c r="A7" s="37" t="s">
        <v>0</v>
      </c>
      <c r="B7" s="38"/>
      <c r="C7" s="38"/>
      <c r="D7" s="38"/>
      <c r="E7" s="38"/>
      <c r="F7" s="38"/>
      <c r="G7" s="39"/>
    </row>
    <row r="8" spans="1:7" s="6" customFormat="1" ht="18" customHeight="1" x14ac:dyDescent="0.2">
      <c r="A8" s="17" t="s">
        <v>10</v>
      </c>
      <c r="B8" s="29">
        <v>412176.02</v>
      </c>
      <c r="C8" s="29">
        <v>1085070.46</v>
      </c>
      <c r="D8" s="66">
        <v>1085070.46</v>
      </c>
      <c r="E8" s="29">
        <v>503876.89</v>
      </c>
      <c r="F8" s="29">
        <f>E8/B8*100</f>
        <v>122.24798764372559</v>
      </c>
      <c r="G8" s="29">
        <f>E8/D8*100</f>
        <v>46.437250720105311</v>
      </c>
    </row>
    <row r="9" spans="1:7" s="6" customFormat="1" ht="18" customHeight="1" x14ac:dyDescent="0.2">
      <c r="A9" s="17" t="s">
        <v>11</v>
      </c>
      <c r="B9" s="29">
        <v>0</v>
      </c>
      <c r="C9" s="29">
        <v>0</v>
      </c>
      <c r="D9" s="29">
        <v>0</v>
      </c>
      <c r="E9" s="29">
        <v>0</v>
      </c>
      <c r="F9" s="29" t="e">
        <f t="shared" ref="F9:F14" si="0">E9/B9*100</f>
        <v>#DIV/0!</v>
      </c>
      <c r="G9" s="29" t="e">
        <f t="shared" ref="G9:G14" si="1">E9/D9*100</f>
        <v>#DIV/0!</v>
      </c>
    </row>
    <row r="10" spans="1:7" s="6" customFormat="1" ht="18" customHeight="1" x14ac:dyDescent="0.2">
      <c r="A10" s="45" t="s">
        <v>18</v>
      </c>
      <c r="B10" s="44">
        <f>SUM(B8:B9)</f>
        <v>412176.02</v>
      </c>
      <c r="C10" s="44">
        <f t="shared" ref="C10:E10" si="2">SUM(C8:C9)</f>
        <v>1085070.46</v>
      </c>
      <c r="D10" s="44">
        <f>SUM(D8:D9)</f>
        <v>1085070.46</v>
      </c>
      <c r="E10" s="44">
        <f t="shared" si="2"/>
        <v>503876.89</v>
      </c>
      <c r="F10" s="29">
        <f t="shared" si="0"/>
        <v>122.24798764372559</v>
      </c>
      <c r="G10" s="29">
        <f t="shared" si="1"/>
        <v>46.437250720105311</v>
      </c>
    </row>
    <row r="11" spans="1:7" s="6" customFormat="1" ht="18" customHeight="1" x14ac:dyDescent="0.2">
      <c r="A11" s="17" t="s">
        <v>12</v>
      </c>
      <c r="B11" s="29">
        <v>413375.7</v>
      </c>
      <c r="C11" s="29">
        <v>1079571.1499999999</v>
      </c>
      <c r="D11" s="29">
        <v>1079571.1499999999</v>
      </c>
      <c r="E11" s="29">
        <v>505023.44</v>
      </c>
      <c r="F11" s="29">
        <f>E11/B11*100</f>
        <v>122.1705678393771</v>
      </c>
      <c r="G11" s="29">
        <f>E11/D11*100</f>
        <v>46.780005190023836</v>
      </c>
    </row>
    <row r="12" spans="1:7" s="6" customFormat="1" ht="18" customHeight="1" x14ac:dyDescent="0.2">
      <c r="A12" s="17" t="s">
        <v>13</v>
      </c>
      <c r="B12" s="29">
        <v>468.75</v>
      </c>
      <c r="C12" s="29">
        <v>10312.92</v>
      </c>
      <c r="D12" s="29">
        <v>10312.92</v>
      </c>
      <c r="E12" s="29">
        <v>0</v>
      </c>
      <c r="F12" s="29">
        <f>E12/B12*100</f>
        <v>0</v>
      </c>
      <c r="G12" s="29">
        <f>E12/D12*100</f>
        <v>0</v>
      </c>
    </row>
    <row r="13" spans="1:7" s="6" customFormat="1" ht="18" customHeight="1" x14ac:dyDescent="0.2">
      <c r="A13" s="45" t="s">
        <v>19</v>
      </c>
      <c r="B13" s="44">
        <f>SUM(B11:B12)</f>
        <v>413844.45</v>
      </c>
      <c r="C13" s="44">
        <f t="shared" ref="C13:D13" si="3">SUM(C11:C12)</f>
        <v>1089884.0699999998</v>
      </c>
      <c r="D13" s="44">
        <f t="shared" si="3"/>
        <v>1089884.0699999998</v>
      </c>
      <c r="E13" s="44">
        <f>SUM(E11:E12)</f>
        <v>505023.44</v>
      </c>
      <c r="F13" s="29">
        <f t="shared" si="0"/>
        <v>122.03218866412246</v>
      </c>
      <c r="G13" s="29">
        <f t="shared" si="1"/>
        <v>46.337354027020517</v>
      </c>
    </row>
    <row r="14" spans="1:7" s="15" customFormat="1" ht="27" customHeight="1" x14ac:dyDescent="0.2">
      <c r="A14" s="47" t="s">
        <v>22</v>
      </c>
      <c r="B14" s="67">
        <f>B10-B13</f>
        <v>-1668.429999999993</v>
      </c>
      <c r="C14" s="68">
        <f t="shared" ref="C14:E14" si="4">C10-C13</f>
        <v>-4813.6099999998696</v>
      </c>
      <c r="D14" s="68">
        <f t="shared" si="4"/>
        <v>-4813.6099999998696</v>
      </c>
      <c r="E14" s="67">
        <f t="shared" si="4"/>
        <v>-1146.5499999999884</v>
      </c>
      <c r="F14" s="29">
        <f t="shared" si="0"/>
        <v>68.720293929022674</v>
      </c>
      <c r="G14" s="29">
        <f t="shared" si="1"/>
        <v>23.818921765577588</v>
      </c>
    </row>
    <row r="15" spans="1:7" s="15" customFormat="1" ht="27" customHeight="1" x14ac:dyDescent="0.2">
      <c r="A15" s="24"/>
      <c r="B15" s="25"/>
      <c r="C15" s="25"/>
      <c r="D15" s="25"/>
      <c r="E15" s="25"/>
      <c r="F15" s="25"/>
      <c r="G15" s="26"/>
    </row>
    <row r="18" spans="1:7" ht="26.65" customHeight="1" x14ac:dyDescent="0.15">
      <c r="A18" s="91" t="s">
        <v>6</v>
      </c>
      <c r="B18" s="91"/>
      <c r="C18" s="91"/>
      <c r="D18" s="91"/>
      <c r="E18" s="91"/>
      <c r="F18" s="91"/>
      <c r="G18" s="91"/>
    </row>
    <row r="19" spans="1:7" ht="48" customHeight="1" x14ac:dyDescent="0.15">
      <c r="A19" s="4" t="s">
        <v>1</v>
      </c>
      <c r="B19" s="14" t="s">
        <v>150</v>
      </c>
      <c r="C19" s="14" t="s">
        <v>2</v>
      </c>
      <c r="D19" s="14" t="s">
        <v>3</v>
      </c>
      <c r="E19" s="14" t="s">
        <v>151</v>
      </c>
      <c r="F19" s="14" t="s">
        <v>4</v>
      </c>
      <c r="G19" s="14" t="s">
        <v>5</v>
      </c>
    </row>
    <row r="20" spans="1:7" ht="15.75" customHeight="1" x14ac:dyDescent="0.15">
      <c r="A20" s="42" t="s">
        <v>9</v>
      </c>
      <c r="B20" s="43"/>
      <c r="C20" s="43"/>
      <c r="D20" s="43"/>
      <c r="E20" s="43"/>
      <c r="F20" s="43"/>
      <c r="G20" s="43"/>
    </row>
    <row r="21" spans="1:7" ht="14.25" customHeight="1" x14ac:dyDescent="0.2">
      <c r="A21" s="16" t="s">
        <v>7</v>
      </c>
      <c r="B21" s="21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s="7" customFormat="1" ht="28.5" customHeight="1" x14ac:dyDescent="0.2">
      <c r="A22" s="83" t="s">
        <v>8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s="7" customFormat="1" ht="20.25" customHeight="1" x14ac:dyDescent="0.2">
      <c r="A23" s="40" t="s">
        <v>20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s="7" customFormat="1" ht="31.15" customHeight="1" x14ac:dyDescent="0.2">
      <c r="A24" s="27"/>
      <c r="B24" s="28"/>
      <c r="C24" s="28"/>
      <c r="D24" s="28"/>
      <c r="E24" s="28"/>
      <c r="F24" s="28"/>
      <c r="G24" s="28"/>
    </row>
    <row r="25" spans="1:7" s="7" customFormat="1" ht="19.899999999999999" hidden="1" customHeight="1" x14ac:dyDescent="0.2">
      <c r="A25" s="27"/>
      <c r="B25" s="28"/>
      <c r="C25" s="28"/>
      <c r="D25" s="28"/>
      <c r="E25" s="28"/>
      <c r="F25" s="28"/>
      <c r="G25" s="28"/>
    </row>
    <row r="26" spans="1:7" ht="52.15" customHeight="1" x14ac:dyDescent="0.3">
      <c r="A26" s="90" t="s">
        <v>24</v>
      </c>
      <c r="B26" s="90"/>
      <c r="C26" s="90"/>
      <c r="D26" s="90"/>
      <c r="E26" s="90"/>
      <c r="F26" s="90"/>
      <c r="G26" s="90"/>
    </row>
    <row r="27" spans="1:7" s="8" customFormat="1" ht="47.65" customHeight="1" x14ac:dyDescent="0.25">
      <c r="A27" s="4"/>
      <c r="B27" s="14" t="s">
        <v>150</v>
      </c>
      <c r="C27" s="14" t="s">
        <v>2</v>
      </c>
      <c r="D27" s="14" t="s">
        <v>3</v>
      </c>
      <c r="E27" s="14" t="s">
        <v>149</v>
      </c>
      <c r="F27" s="14" t="s">
        <v>4</v>
      </c>
      <c r="G27" s="14" t="s">
        <v>5</v>
      </c>
    </row>
    <row r="28" spans="1:7" s="8" customFormat="1" ht="31.9" customHeight="1" x14ac:dyDescent="0.25">
      <c r="A28" s="35" t="s">
        <v>21</v>
      </c>
      <c r="B28" s="36">
        <f>SUM(B29:B30)</f>
        <v>4813.6100000000006</v>
      </c>
      <c r="C28" s="36">
        <f t="shared" ref="C28:E28" si="5">SUM(C29:C30)</f>
        <v>4813.6100000000006</v>
      </c>
      <c r="D28" s="36">
        <f t="shared" si="5"/>
        <v>4813.6100000000006</v>
      </c>
      <c r="E28" s="36">
        <f t="shared" si="5"/>
        <v>4813.6100000000006</v>
      </c>
      <c r="F28" s="36">
        <f>E28/B28</f>
        <v>1</v>
      </c>
      <c r="G28" s="36">
        <f>E28/D28</f>
        <v>1</v>
      </c>
    </row>
    <row r="29" spans="1:7" s="9" customFormat="1" ht="31.5" customHeight="1" x14ac:dyDescent="0.25">
      <c r="A29" s="19" t="s">
        <v>23</v>
      </c>
      <c r="B29" s="18">
        <v>8712.2000000000007</v>
      </c>
      <c r="C29" s="18">
        <v>8712.2000000000007</v>
      </c>
      <c r="D29" s="18">
        <v>8712.2000000000007</v>
      </c>
      <c r="E29" s="18">
        <v>8712.2000000000007</v>
      </c>
      <c r="F29" s="36">
        <f t="shared" ref="F29:F30" si="6">E29/B29</f>
        <v>1</v>
      </c>
      <c r="G29" s="36">
        <f t="shared" ref="G29:G30" si="7">E29/D29</f>
        <v>1</v>
      </c>
    </row>
    <row r="30" spans="1:7" s="10" customFormat="1" ht="28.15" customHeight="1" x14ac:dyDescent="0.25">
      <c r="A30" s="19" t="s">
        <v>14</v>
      </c>
      <c r="B30" s="18">
        <v>-3898.59</v>
      </c>
      <c r="C30" s="18">
        <v>-3898.59</v>
      </c>
      <c r="D30" s="18">
        <v>-3898.59</v>
      </c>
      <c r="E30" s="18">
        <v>-3898.59</v>
      </c>
      <c r="F30" s="36">
        <f t="shared" si="6"/>
        <v>1</v>
      </c>
      <c r="G30" s="36">
        <f t="shared" si="7"/>
        <v>1</v>
      </c>
    </row>
    <row r="31" spans="1:7" s="10" customFormat="1" ht="52.5" customHeight="1" x14ac:dyDescent="0.3">
      <c r="A31" s="92" t="s">
        <v>17</v>
      </c>
      <c r="B31" s="92"/>
      <c r="C31" s="92"/>
      <c r="D31" s="92"/>
      <c r="E31" s="92"/>
      <c r="F31" s="92"/>
      <c r="G31" s="92"/>
    </row>
    <row r="32" spans="1:7" ht="20.25" hidden="1" customHeight="1" x14ac:dyDescent="0.15"/>
    <row r="33" spans="1:7" ht="0.75" customHeight="1" x14ac:dyDescent="0.15"/>
    <row r="34" spans="1:7" ht="48.4" customHeight="1" x14ac:dyDescent="0.15">
      <c r="A34" s="4" t="s">
        <v>1</v>
      </c>
      <c r="B34" s="14" t="s">
        <v>150</v>
      </c>
      <c r="C34" s="14"/>
      <c r="D34" s="14"/>
      <c r="E34" s="14" t="s">
        <v>149</v>
      </c>
      <c r="F34" s="14" t="s">
        <v>4</v>
      </c>
      <c r="G34" s="14"/>
    </row>
    <row r="35" spans="1:7" s="33" customFormat="1" ht="0.4" customHeight="1" x14ac:dyDescent="0.3">
      <c r="A35" s="84" t="s">
        <v>17</v>
      </c>
      <c r="B35" s="84"/>
      <c r="C35" s="84"/>
      <c r="D35" s="84"/>
      <c r="E35" s="84"/>
      <c r="F35" s="84"/>
      <c r="G35" s="84"/>
    </row>
    <row r="36" spans="1:7" ht="0.75" hidden="1" customHeight="1" x14ac:dyDescent="0.15">
      <c r="A36" s="30"/>
      <c r="B36" s="30"/>
      <c r="C36" s="30"/>
      <c r="D36" s="30"/>
      <c r="E36" s="30"/>
      <c r="F36" s="30"/>
      <c r="G36" s="30"/>
    </row>
    <row r="37" spans="1:7" s="8" customFormat="1" ht="40.15" customHeight="1" x14ac:dyDescent="0.25">
      <c r="A37" s="46" t="s">
        <v>25</v>
      </c>
      <c r="B37" s="34">
        <f>SUM(B14,B23,B28)</f>
        <v>3145.1800000000076</v>
      </c>
      <c r="C37" s="34"/>
      <c r="D37" s="34"/>
      <c r="E37" s="34">
        <f t="shared" ref="E37" si="8">SUM(E14,E23,E28)</f>
        <v>3667.0600000000122</v>
      </c>
      <c r="F37" s="34">
        <f>E37/B37</f>
        <v>1.1659300898517744</v>
      </c>
      <c r="G37" s="34"/>
    </row>
    <row r="38" spans="1:7" s="9" customFormat="1" ht="37.15" customHeight="1" x14ac:dyDescent="0.25">
      <c r="A38" s="31" t="s">
        <v>27</v>
      </c>
      <c r="B38" s="32">
        <v>8712.2000000000007</v>
      </c>
      <c r="C38" s="32"/>
      <c r="D38" s="32"/>
      <c r="E38" s="32">
        <v>3630.09</v>
      </c>
      <c r="F38" s="34">
        <f t="shared" ref="F38:F39" si="9">E38/B38</f>
        <v>0.41666743187713778</v>
      </c>
      <c r="G38" s="32"/>
    </row>
    <row r="39" spans="1:7" s="10" customFormat="1" ht="39" customHeight="1" x14ac:dyDescent="0.25">
      <c r="A39" s="19" t="s">
        <v>26</v>
      </c>
      <c r="B39" s="32">
        <v>-3898.59</v>
      </c>
      <c r="C39" s="32"/>
      <c r="D39" s="32"/>
      <c r="E39" s="18">
        <v>4776.6400000000003</v>
      </c>
      <c r="F39" s="34">
        <f t="shared" si="9"/>
        <v>-1.2252224522199051</v>
      </c>
      <c r="G39" s="32"/>
    </row>
    <row r="41" spans="1:7" ht="12.75" x14ac:dyDescent="0.2">
      <c r="A41" s="11"/>
    </row>
    <row r="42" spans="1:7" ht="12" x14ac:dyDescent="0.2">
      <c r="E42" s="12"/>
    </row>
    <row r="44" spans="1:7" ht="12.75" x14ac:dyDescent="0.2">
      <c r="E44" s="13"/>
    </row>
  </sheetData>
  <mergeCells count="7">
    <mergeCell ref="A35:G35"/>
    <mergeCell ref="A1:G1"/>
    <mergeCell ref="A3:G3"/>
    <mergeCell ref="A5:G5"/>
    <mergeCell ref="A26:G26"/>
    <mergeCell ref="A18:G18"/>
    <mergeCell ref="A31:G31"/>
  </mergeCells>
  <printOptions horizontalCentered="1"/>
  <pageMargins left="0" right="0" top="0" bottom="0" header="0" footer="0"/>
  <pageSetup paperSize="9" scale="75" orientation="portrait" horizontalDpi="4294967293" r:id="rId1"/>
  <ignoredErrors>
    <ignoredError sqref="F28:F30 G28:G30 F37:F39 F9:G9 F11:F13 G11:G13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38E8-3E62-4073-AF55-3450400FF741}">
  <dimension ref="A1:G72"/>
  <sheetViews>
    <sheetView showGridLines="0" zoomScaleNormal="100" workbookViewId="0">
      <selection activeCell="B10" sqref="B10"/>
    </sheetView>
  </sheetViews>
  <sheetFormatPr defaultRowHeight="11.25" x14ac:dyDescent="0.15"/>
  <cols>
    <col min="1" max="1" width="31.42578125" style="1" customWidth="1"/>
    <col min="2" max="2" width="18" style="1" customWidth="1"/>
    <col min="3" max="3" width="17.28515625" style="1" customWidth="1"/>
    <col min="4" max="4" width="16" style="1" customWidth="1"/>
    <col min="5" max="5" width="24.85546875" style="1" customWidth="1"/>
    <col min="6" max="6" width="10.7109375" style="1" customWidth="1"/>
    <col min="7" max="7" width="10.85546875" style="1" customWidth="1"/>
    <col min="8" max="16384" width="9.140625" style="1"/>
  </cols>
  <sheetData>
    <row r="1" spans="1:7" s="5" customFormat="1" ht="45" customHeight="1" thickBot="1" x14ac:dyDescent="0.2">
      <c r="A1" s="80" t="s">
        <v>1</v>
      </c>
      <c r="B1" s="80" t="s">
        <v>155</v>
      </c>
      <c r="C1" s="80" t="s">
        <v>156</v>
      </c>
      <c r="D1" s="80" t="s">
        <v>157</v>
      </c>
      <c r="E1" s="80" t="s">
        <v>152</v>
      </c>
      <c r="F1" s="80" t="s">
        <v>146</v>
      </c>
      <c r="G1" s="80" t="s">
        <v>147</v>
      </c>
    </row>
    <row r="2" spans="1:7" s="69" customFormat="1" ht="25.5" x14ac:dyDescent="0.2">
      <c r="A2" s="48" t="s">
        <v>0</v>
      </c>
      <c r="B2" s="48"/>
      <c r="C2" s="48"/>
      <c r="D2" s="48"/>
      <c r="E2" s="48"/>
      <c r="F2" s="48"/>
      <c r="G2" s="49"/>
    </row>
    <row r="3" spans="1:7" s="6" customFormat="1" ht="12.75" x14ac:dyDescent="0.2">
      <c r="A3" s="54" t="s">
        <v>28</v>
      </c>
      <c r="B3" s="50">
        <v>412176.02</v>
      </c>
      <c r="C3" s="50">
        <v>1085070.46</v>
      </c>
      <c r="D3" s="50">
        <v>1085070.46</v>
      </c>
      <c r="E3" s="50">
        <v>503876.89</v>
      </c>
      <c r="F3" s="51">
        <v>122.25</v>
      </c>
      <c r="G3" s="52">
        <v>46.44</v>
      </c>
    </row>
    <row r="4" spans="1:7" s="6" customFormat="1" ht="22.5" x14ac:dyDescent="0.2">
      <c r="A4" s="77" t="s">
        <v>29</v>
      </c>
      <c r="B4" s="76">
        <v>370799.78</v>
      </c>
      <c r="C4" s="76">
        <v>956023.7</v>
      </c>
      <c r="D4" s="76">
        <v>956023.7</v>
      </c>
      <c r="E4" s="76">
        <v>453055.35</v>
      </c>
      <c r="F4" s="75">
        <v>122.18</v>
      </c>
      <c r="G4" s="52">
        <v>47.39</v>
      </c>
    </row>
    <row r="5" spans="1:7" s="6" customFormat="1" ht="22.5" x14ac:dyDescent="0.2">
      <c r="A5" s="79" t="s">
        <v>30</v>
      </c>
      <c r="B5" s="76">
        <v>370799.78</v>
      </c>
      <c r="C5" s="77"/>
      <c r="D5" s="77"/>
      <c r="E5" s="76">
        <v>453055.35</v>
      </c>
      <c r="F5" s="75">
        <v>122.18</v>
      </c>
      <c r="G5" s="73"/>
    </row>
    <row r="6" spans="1:7" s="6" customFormat="1" ht="33.75" x14ac:dyDescent="0.2">
      <c r="A6" s="78" t="s">
        <v>31</v>
      </c>
      <c r="B6" s="76">
        <v>370799.78</v>
      </c>
      <c r="C6" s="77"/>
      <c r="D6" s="77"/>
      <c r="E6" s="76">
        <v>453055.35</v>
      </c>
      <c r="F6" s="75">
        <v>122.18</v>
      </c>
      <c r="G6" s="73"/>
    </row>
    <row r="7" spans="1:7" s="6" customFormat="1" ht="12" x14ac:dyDescent="0.2">
      <c r="A7" s="77" t="s">
        <v>32</v>
      </c>
      <c r="B7" s="75">
        <v>2.37</v>
      </c>
      <c r="C7" s="75">
        <v>5</v>
      </c>
      <c r="D7" s="75">
        <v>5</v>
      </c>
      <c r="E7" s="75">
        <v>2.2400000000000002</v>
      </c>
      <c r="F7" s="75">
        <v>94.51</v>
      </c>
      <c r="G7" s="52">
        <v>44.8</v>
      </c>
    </row>
    <row r="8" spans="1:7" s="6" customFormat="1" ht="12" x14ac:dyDescent="0.2">
      <c r="A8" s="79" t="s">
        <v>33</v>
      </c>
      <c r="B8" s="75">
        <v>2.37</v>
      </c>
      <c r="C8" s="77"/>
      <c r="D8" s="77"/>
      <c r="E8" s="75">
        <v>2.2400000000000002</v>
      </c>
      <c r="F8" s="75">
        <v>94.51</v>
      </c>
      <c r="G8" s="73"/>
    </row>
    <row r="9" spans="1:7" s="6" customFormat="1" ht="22.5" x14ac:dyDescent="0.2">
      <c r="A9" s="78" t="s">
        <v>34</v>
      </c>
      <c r="B9" s="75">
        <v>2.37</v>
      </c>
      <c r="C9" s="77"/>
      <c r="D9" s="77"/>
      <c r="E9" s="75">
        <v>2.2400000000000002</v>
      </c>
      <c r="F9" s="75">
        <v>94.51</v>
      </c>
      <c r="G9" s="73"/>
    </row>
    <row r="10" spans="1:7" s="6" customFormat="1" ht="33.75" x14ac:dyDescent="0.2">
      <c r="A10" s="77" t="s">
        <v>35</v>
      </c>
      <c r="B10" s="76">
        <v>13754.09</v>
      </c>
      <c r="C10" s="76">
        <v>30899.599999999999</v>
      </c>
      <c r="D10" s="76">
        <v>30899.599999999999</v>
      </c>
      <c r="E10" s="76">
        <v>14661.33</v>
      </c>
      <c r="F10" s="75">
        <v>106.6</v>
      </c>
      <c r="G10" s="52">
        <v>47.45</v>
      </c>
    </row>
    <row r="11" spans="1:7" s="6" customFormat="1" ht="12" x14ac:dyDescent="0.2">
      <c r="A11" s="79" t="s">
        <v>36</v>
      </c>
      <c r="B11" s="76">
        <v>13754.09</v>
      </c>
      <c r="C11" s="77"/>
      <c r="D11" s="77"/>
      <c r="E11" s="76">
        <v>14661.33</v>
      </c>
      <c r="F11" s="75">
        <v>106.6</v>
      </c>
      <c r="G11" s="73"/>
    </row>
    <row r="12" spans="1:7" s="6" customFormat="1" ht="12" x14ac:dyDescent="0.2">
      <c r="A12" s="78" t="s">
        <v>37</v>
      </c>
      <c r="B12" s="76">
        <v>13754.09</v>
      </c>
      <c r="C12" s="77"/>
      <c r="D12" s="77"/>
      <c r="E12" s="76">
        <v>14661.33</v>
      </c>
      <c r="F12" s="75">
        <v>106.6</v>
      </c>
      <c r="G12" s="73"/>
    </row>
    <row r="13" spans="1:7" s="6" customFormat="1" ht="33.75" x14ac:dyDescent="0.2">
      <c r="A13" s="77" t="s">
        <v>38</v>
      </c>
      <c r="B13" s="75">
        <v>636.57000000000005</v>
      </c>
      <c r="C13" s="75">
        <v>186</v>
      </c>
      <c r="D13" s="75">
        <v>186</v>
      </c>
      <c r="E13" s="75">
        <v>164.5</v>
      </c>
      <c r="F13" s="75">
        <v>25.84</v>
      </c>
      <c r="G13" s="52">
        <v>88.44</v>
      </c>
    </row>
    <row r="14" spans="1:7" s="6" customFormat="1" ht="22.5" x14ac:dyDescent="0.2">
      <c r="A14" s="79" t="s">
        <v>39</v>
      </c>
      <c r="B14" s="75">
        <v>132.12</v>
      </c>
      <c r="C14" s="77"/>
      <c r="D14" s="77"/>
      <c r="E14" s="75">
        <v>164.5</v>
      </c>
      <c r="F14" s="75">
        <v>124.51</v>
      </c>
      <c r="G14" s="73"/>
    </row>
    <row r="15" spans="1:7" s="6" customFormat="1" ht="12" x14ac:dyDescent="0.2">
      <c r="A15" s="78" t="s">
        <v>40</v>
      </c>
      <c r="B15" s="75">
        <v>75.599999999999994</v>
      </c>
      <c r="C15" s="77"/>
      <c r="D15" s="77"/>
      <c r="E15" s="75">
        <v>42.9</v>
      </c>
      <c r="F15" s="75">
        <v>56.75</v>
      </c>
      <c r="G15" s="73"/>
    </row>
    <row r="16" spans="1:7" s="6" customFormat="1" ht="12" x14ac:dyDescent="0.2">
      <c r="A16" s="78" t="s">
        <v>41</v>
      </c>
      <c r="B16" s="75">
        <v>56.52</v>
      </c>
      <c r="C16" s="77"/>
      <c r="D16" s="77"/>
      <c r="E16" s="75">
        <v>121.6</v>
      </c>
      <c r="F16" s="75">
        <v>215.15</v>
      </c>
      <c r="G16" s="73"/>
    </row>
    <row r="17" spans="1:7" s="6" customFormat="1" ht="45" x14ac:dyDescent="0.2">
      <c r="A17" s="79" t="s">
        <v>42</v>
      </c>
      <c r="B17" s="75">
        <v>504.45</v>
      </c>
      <c r="C17" s="77"/>
      <c r="D17" s="77"/>
      <c r="E17" s="77"/>
      <c r="F17" s="77"/>
      <c r="G17" s="73"/>
    </row>
    <row r="18" spans="1:7" s="6" customFormat="1" ht="12" x14ac:dyDescent="0.2">
      <c r="A18" s="78" t="s">
        <v>43</v>
      </c>
      <c r="B18" s="75">
        <v>504.45</v>
      </c>
      <c r="C18" s="77"/>
      <c r="D18" s="77"/>
      <c r="E18" s="77"/>
      <c r="F18" s="77"/>
      <c r="G18" s="73"/>
    </row>
    <row r="19" spans="1:7" s="6" customFormat="1" ht="22.5" x14ac:dyDescent="0.2">
      <c r="A19" s="77" t="s">
        <v>44</v>
      </c>
      <c r="B19" s="76">
        <v>26983.21</v>
      </c>
      <c r="C19" s="76">
        <v>97956.160000000003</v>
      </c>
      <c r="D19" s="76">
        <v>97956.160000000003</v>
      </c>
      <c r="E19" s="76">
        <v>35993.47</v>
      </c>
      <c r="F19" s="75">
        <v>133.38999999999999</v>
      </c>
      <c r="G19" s="52">
        <v>36.74</v>
      </c>
    </row>
    <row r="20" spans="1:7" s="6" customFormat="1" ht="33.75" x14ac:dyDescent="0.2">
      <c r="A20" s="79" t="s">
        <v>45</v>
      </c>
      <c r="B20" s="76">
        <v>26983.21</v>
      </c>
      <c r="C20" s="77"/>
      <c r="D20" s="77"/>
      <c r="E20" s="76">
        <v>35993.47</v>
      </c>
      <c r="F20" s="75">
        <v>133.38999999999999</v>
      </c>
      <c r="G20" s="73"/>
    </row>
    <row r="21" spans="1:7" s="6" customFormat="1" ht="22.5" x14ac:dyDescent="0.2">
      <c r="A21" s="78" t="s">
        <v>46</v>
      </c>
      <c r="B21" s="76">
        <v>26983.21</v>
      </c>
      <c r="C21" s="77"/>
      <c r="D21" s="77"/>
      <c r="E21" s="76">
        <v>35993.47</v>
      </c>
      <c r="F21" s="75">
        <v>133.38999999999999</v>
      </c>
      <c r="G21" s="73"/>
    </row>
    <row r="22" spans="1:7" s="69" customFormat="1" ht="12.75" x14ac:dyDescent="0.2">
      <c r="A22" s="48" t="s">
        <v>47</v>
      </c>
      <c r="B22" s="72">
        <v>412176.02</v>
      </c>
      <c r="C22" s="72">
        <v>1085070.46</v>
      </c>
      <c r="D22" s="72">
        <v>1085070.46</v>
      </c>
      <c r="E22" s="72">
        <v>503876.89</v>
      </c>
      <c r="F22" s="71">
        <v>122.25</v>
      </c>
      <c r="G22" s="70">
        <v>46.44</v>
      </c>
    </row>
    <row r="23" spans="1:7" s="6" customFormat="1" ht="12.75" x14ac:dyDescent="0.2">
      <c r="A23" s="54" t="s">
        <v>48</v>
      </c>
      <c r="B23" s="50">
        <v>413375.7</v>
      </c>
      <c r="C23" s="50">
        <v>1079571.1499999999</v>
      </c>
      <c r="D23" s="50">
        <v>1079571.1499999999</v>
      </c>
      <c r="E23" s="50">
        <v>505023.44</v>
      </c>
      <c r="F23" s="51">
        <v>122.17</v>
      </c>
      <c r="G23" s="52">
        <v>46.78</v>
      </c>
    </row>
    <row r="24" spans="1:7" s="6" customFormat="1" ht="12.75" x14ac:dyDescent="0.2">
      <c r="A24" s="54" t="s">
        <v>49</v>
      </c>
      <c r="B24" s="50">
        <v>339644.98</v>
      </c>
      <c r="C24" s="50">
        <v>902280.67</v>
      </c>
      <c r="D24" s="50">
        <v>902280.67</v>
      </c>
      <c r="E24" s="50">
        <v>433430.33</v>
      </c>
      <c r="F24" s="51">
        <v>127.61</v>
      </c>
      <c r="G24" s="52">
        <v>48.04</v>
      </c>
    </row>
    <row r="25" spans="1:7" s="6" customFormat="1" ht="12.75" x14ac:dyDescent="0.2">
      <c r="A25" s="54" t="s">
        <v>50</v>
      </c>
      <c r="B25" s="50">
        <v>281358.63</v>
      </c>
      <c r="C25" s="54"/>
      <c r="D25" s="54"/>
      <c r="E25" s="50">
        <v>356020.11</v>
      </c>
      <c r="F25" s="51">
        <v>126.54</v>
      </c>
      <c r="G25" s="73"/>
    </row>
    <row r="26" spans="1:7" s="6" customFormat="1" ht="12.75" x14ac:dyDescent="0.2">
      <c r="A26" s="74" t="s">
        <v>51</v>
      </c>
      <c r="B26" s="50">
        <v>269288.84000000003</v>
      </c>
      <c r="C26" s="54"/>
      <c r="D26" s="54"/>
      <c r="E26" s="50">
        <v>341367.93</v>
      </c>
      <c r="F26" s="51">
        <v>126.77</v>
      </c>
      <c r="G26" s="73"/>
    </row>
    <row r="27" spans="1:7" s="6" customFormat="1" ht="25.5" x14ac:dyDescent="0.2">
      <c r="A27" s="74" t="s">
        <v>52</v>
      </c>
      <c r="B27" s="50">
        <v>7548.13</v>
      </c>
      <c r="C27" s="54"/>
      <c r="D27" s="54"/>
      <c r="E27" s="50">
        <v>8639.51</v>
      </c>
      <c r="F27" s="51">
        <v>114.46</v>
      </c>
      <c r="G27" s="73"/>
    </row>
    <row r="28" spans="1:7" s="6" customFormat="1" ht="25.5" x14ac:dyDescent="0.2">
      <c r="A28" s="74" t="s">
        <v>53</v>
      </c>
      <c r="B28" s="50">
        <v>4521.66</v>
      </c>
      <c r="C28" s="54"/>
      <c r="D28" s="54"/>
      <c r="E28" s="50">
        <v>6012.67</v>
      </c>
      <c r="F28" s="51">
        <v>132.97</v>
      </c>
      <c r="G28" s="73"/>
    </row>
    <row r="29" spans="1:7" s="6" customFormat="1" ht="25.5" x14ac:dyDescent="0.2">
      <c r="A29" s="54" t="s">
        <v>54</v>
      </c>
      <c r="B29" s="50">
        <v>12083.48</v>
      </c>
      <c r="C29" s="54"/>
      <c r="D29" s="54"/>
      <c r="E29" s="50">
        <v>18666.86</v>
      </c>
      <c r="F29" s="51">
        <v>154.47999999999999</v>
      </c>
      <c r="G29" s="73"/>
    </row>
    <row r="30" spans="1:7" s="6" customFormat="1" ht="25.5" x14ac:dyDescent="0.2">
      <c r="A30" s="74" t="s">
        <v>55</v>
      </c>
      <c r="B30" s="50">
        <v>12083.48</v>
      </c>
      <c r="C30" s="54"/>
      <c r="D30" s="54"/>
      <c r="E30" s="50">
        <v>18666.86</v>
      </c>
      <c r="F30" s="51">
        <v>154.47999999999999</v>
      </c>
      <c r="G30" s="73"/>
    </row>
    <row r="31" spans="1:7" s="6" customFormat="1" ht="12.75" x14ac:dyDescent="0.2">
      <c r="A31" s="54" t="s">
        <v>56</v>
      </c>
      <c r="B31" s="50">
        <v>46202.87</v>
      </c>
      <c r="C31" s="54"/>
      <c r="D31" s="54"/>
      <c r="E31" s="50">
        <v>58743.360000000001</v>
      </c>
      <c r="F31" s="51">
        <v>127.14</v>
      </c>
      <c r="G31" s="73"/>
    </row>
    <row r="32" spans="1:7" s="6" customFormat="1" ht="25.5" x14ac:dyDescent="0.2">
      <c r="A32" s="74" t="s">
        <v>57</v>
      </c>
      <c r="B32" s="50">
        <v>46202.87</v>
      </c>
      <c r="C32" s="54"/>
      <c r="D32" s="54"/>
      <c r="E32" s="50">
        <v>58743.360000000001</v>
      </c>
      <c r="F32" s="51">
        <v>127.14</v>
      </c>
      <c r="G32" s="73"/>
    </row>
    <row r="33" spans="1:7" s="6" customFormat="1" ht="12.75" x14ac:dyDescent="0.2">
      <c r="A33" s="54" t="s">
        <v>58</v>
      </c>
      <c r="B33" s="50">
        <v>72652.11</v>
      </c>
      <c r="C33" s="50">
        <v>165472.79999999999</v>
      </c>
      <c r="D33" s="50">
        <v>165472.79999999999</v>
      </c>
      <c r="E33" s="50">
        <v>70450.100000000006</v>
      </c>
      <c r="F33" s="51">
        <v>96.97</v>
      </c>
      <c r="G33" s="52">
        <v>42.58</v>
      </c>
    </row>
    <row r="34" spans="1:7" s="6" customFormat="1" ht="25.5" x14ac:dyDescent="0.2">
      <c r="A34" s="54" t="s">
        <v>59</v>
      </c>
      <c r="B34" s="50">
        <v>15503.45</v>
      </c>
      <c r="C34" s="54"/>
      <c r="D34" s="54"/>
      <c r="E34" s="50">
        <v>18537.009999999998</v>
      </c>
      <c r="F34" s="51">
        <v>119.57</v>
      </c>
      <c r="G34" s="73"/>
    </row>
    <row r="35" spans="1:7" s="6" customFormat="1" ht="12.75" x14ac:dyDescent="0.2">
      <c r="A35" s="74" t="s">
        <v>60</v>
      </c>
      <c r="B35" s="50">
        <v>2984.32</v>
      </c>
      <c r="C35" s="54"/>
      <c r="D35" s="54"/>
      <c r="E35" s="50">
        <v>4348.22</v>
      </c>
      <c r="F35" s="51">
        <v>145.69999999999999</v>
      </c>
      <c r="G35" s="73"/>
    </row>
    <row r="36" spans="1:7" s="6" customFormat="1" ht="25.5" x14ac:dyDescent="0.2">
      <c r="A36" s="74" t="s">
        <v>61</v>
      </c>
      <c r="B36" s="50">
        <v>12122.33</v>
      </c>
      <c r="C36" s="54"/>
      <c r="D36" s="54"/>
      <c r="E36" s="50">
        <v>13429.79</v>
      </c>
      <c r="F36" s="51">
        <v>110.79</v>
      </c>
      <c r="G36" s="73"/>
    </row>
    <row r="37" spans="1:7" s="6" customFormat="1" ht="25.5" x14ac:dyDescent="0.2">
      <c r="A37" s="74" t="s">
        <v>62</v>
      </c>
      <c r="B37" s="51">
        <v>340</v>
      </c>
      <c r="C37" s="54"/>
      <c r="D37" s="54"/>
      <c r="E37" s="51">
        <v>655</v>
      </c>
      <c r="F37" s="51">
        <v>192.65</v>
      </c>
      <c r="G37" s="73"/>
    </row>
    <row r="38" spans="1:7" s="6" customFormat="1" ht="25.5" x14ac:dyDescent="0.2">
      <c r="A38" s="74" t="s">
        <v>63</v>
      </c>
      <c r="B38" s="51">
        <v>56.8</v>
      </c>
      <c r="C38" s="54"/>
      <c r="D38" s="54"/>
      <c r="E38" s="51">
        <v>104</v>
      </c>
      <c r="F38" s="51">
        <v>183.1</v>
      </c>
      <c r="G38" s="73"/>
    </row>
    <row r="39" spans="1:7" s="6" customFormat="1" ht="25.5" x14ac:dyDescent="0.2">
      <c r="A39" s="54" t="s">
        <v>64</v>
      </c>
      <c r="B39" s="50">
        <v>40776.33</v>
      </c>
      <c r="C39" s="54"/>
      <c r="D39" s="54"/>
      <c r="E39" s="50">
        <v>34129.11</v>
      </c>
      <c r="F39" s="51">
        <v>83.7</v>
      </c>
      <c r="G39" s="73"/>
    </row>
    <row r="40" spans="1:7" s="6" customFormat="1" ht="25.5" x14ac:dyDescent="0.2">
      <c r="A40" s="74" t="s">
        <v>65</v>
      </c>
      <c r="B40" s="50">
        <v>2563.4299999999998</v>
      </c>
      <c r="C40" s="54"/>
      <c r="D40" s="54"/>
      <c r="E40" s="50">
        <v>1753.94</v>
      </c>
      <c r="F40" s="51">
        <v>68.42</v>
      </c>
      <c r="G40" s="73"/>
    </row>
    <row r="41" spans="1:7" s="6" customFormat="1" ht="12.75" x14ac:dyDescent="0.2">
      <c r="A41" s="74" t="s">
        <v>66</v>
      </c>
      <c r="B41" s="50">
        <v>26443.54</v>
      </c>
      <c r="C41" s="54"/>
      <c r="D41" s="54"/>
      <c r="E41" s="50">
        <v>22623.33</v>
      </c>
      <c r="F41" s="51">
        <v>85.55</v>
      </c>
      <c r="G41" s="73"/>
    </row>
    <row r="42" spans="1:7" s="6" customFormat="1" ht="12.75" x14ac:dyDescent="0.2">
      <c r="A42" s="74" t="s">
        <v>67</v>
      </c>
      <c r="B42" s="50">
        <v>11281.76</v>
      </c>
      <c r="C42" s="54"/>
      <c r="D42" s="54"/>
      <c r="E42" s="50">
        <v>9036.6</v>
      </c>
      <c r="F42" s="51">
        <v>80.099999999999994</v>
      </c>
      <c r="G42" s="73"/>
    </row>
    <row r="43" spans="1:7" s="6" customFormat="1" ht="38.25" x14ac:dyDescent="0.2">
      <c r="A43" s="74" t="s">
        <v>68</v>
      </c>
      <c r="B43" s="51">
        <v>156.16999999999999</v>
      </c>
      <c r="C43" s="54"/>
      <c r="D43" s="54"/>
      <c r="E43" s="51">
        <v>607.24</v>
      </c>
      <c r="F43" s="51">
        <v>388.83</v>
      </c>
      <c r="G43" s="73"/>
    </row>
    <row r="44" spans="1:7" s="6" customFormat="1" ht="25.5" x14ac:dyDescent="0.2">
      <c r="A44" s="74" t="s">
        <v>69</v>
      </c>
      <c r="B44" s="51">
        <v>331.43</v>
      </c>
      <c r="C44" s="54"/>
      <c r="D44" s="54"/>
      <c r="E44" s="54"/>
      <c r="F44" s="54"/>
      <c r="G44" s="73"/>
    </row>
    <row r="45" spans="1:7" s="6" customFormat="1" ht="25.5" x14ac:dyDescent="0.2">
      <c r="A45" s="74" t="s">
        <v>70</v>
      </c>
      <c r="B45" s="54"/>
      <c r="C45" s="54"/>
      <c r="D45" s="54"/>
      <c r="E45" s="51">
        <v>108</v>
      </c>
      <c r="F45" s="54"/>
      <c r="G45" s="73"/>
    </row>
    <row r="46" spans="1:7" s="6" customFormat="1" ht="12.75" x14ac:dyDescent="0.2">
      <c r="A46" s="54" t="s">
        <v>71</v>
      </c>
      <c r="B46" s="50">
        <v>16120.73</v>
      </c>
      <c r="C46" s="54"/>
      <c r="D46" s="54"/>
      <c r="E46" s="50">
        <v>17423.64</v>
      </c>
      <c r="F46" s="51">
        <v>108.08</v>
      </c>
      <c r="G46" s="73"/>
    </row>
    <row r="47" spans="1:7" s="6" customFormat="1" ht="25.5" x14ac:dyDescent="0.2">
      <c r="A47" s="74" t="s">
        <v>72</v>
      </c>
      <c r="B47" s="50">
        <v>1767.86</v>
      </c>
      <c r="C47" s="54"/>
      <c r="D47" s="54"/>
      <c r="E47" s="50">
        <v>2747.41</v>
      </c>
      <c r="F47" s="51">
        <v>155.41</v>
      </c>
      <c r="G47" s="73"/>
    </row>
    <row r="48" spans="1:7" s="6" customFormat="1" ht="25.5" x14ac:dyDescent="0.2">
      <c r="A48" s="74" t="s">
        <v>73</v>
      </c>
      <c r="B48" s="50">
        <v>2046.3</v>
      </c>
      <c r="C48" s="54"/>
      <c r="D48" s="54"/>
      <c r="E48" s="50">
        <v>1152.1300000000001</v>
      </c>
      <c r="F48" s="51">
        <v>56.3</v>
      </c>
      <c r="G48" s="73"/>
    </row>
    <row r="49" spans="1:7" s="6" customFormat="1" ht="12.75" x14ac:dyDescent="0.2">
      <c r="A49" s="74" t="s">
        <v>74</v>
      </c>
      <c r="B49" s="50">
        <v>2603.0500000000002</v>
      </c>
      <c r="C49" s="54"/>
      <c r="D49" s="54"/>
      <c r="E49" s="50">
        <v>2771.59</v>
      </c>
      <c r="F49" s="51">
        <v>106.47</v>
      </c>
      <c r="G49" s="73"/>
    </row>
    <row r="50" spans="1:7" s="6" customFormat="1" ht="25.5" x14ac:dyDescent="0.2">
      <c r="A50" s="74" t="s">
        <v>75</v>
      </c>
      <c r="B50" s="51">
        <v>321.7</v>
      </c>
      <c r="C50" s="54"/>
      <c r="D50" s="54"/>
      <c r="E50" s="51">
        <v>545.20000000000005</v>
      </c>
      <c r="F50" s="51">
        <v>169.47</v>
      </c>
      <c r="G50" s="73"/>
    </row>
    <row r="51" spans="1:7" s="6" customFormat="1" ht="25.5" x14ac:dyDescent="0.2">
      <c r="A51" s="74" t="s">
        <v>76</v>
      </c>
      <c r="B51" s="51">
        <v>778.94</v>
      </c>
      <c r="C51" s="54"/>
      <c r="D51" s="54"/>
      <c r="E51" s="51">
        <v>593.12</v>
      </c>
      <c r="F51" s="51">
        <v>76.14</v>
      </c>
      <c r="G51" s="73"/>
    </row>
    <row r="52" spans="1:7" s="6" customFormat="1" ht="12.75" x14ac:dyDescent="0.2">
      <c r="A52" s="74" t="s">
        <v>77</v>
      </c>
      <c r="B52" s="51">
        <v>956.8</v>
      </c>
      <c r="C52" s="54"/>
      <c r="D52" s="54"/>
      <c r="E52" s="50">
        <v>1035.5999999999999</v>
      </c>
      <c r="F52" s="51">
        <v>108.24</v>
      </c>
      <c r="G52" s="73"/>
    </row>
    <row r="53" spans="1:7" s="6" customFormat="1" ht="12.75" x14ac:dyDescent="0.2">
      <c r="A53" s="74" t="s">
        <v>78</v>
      </c>
      <c r="B53" s="50">
        <v>7646.08</v>
      </c>
      <c r="C53" s="54"/>
      <c r="D53" s="54"/>
      <c r="E53" s="50">
        <v>8578.59</v>
      </c>
      <c r="F53" s="51">
        <v>112.2</v>
      </c>
      <c r="G53" s="73"/>
    </row>
    <row r="54" spans="1:7" s="6" customFormat="1" ht="25.5" x14ac:dyDescent="0.2">
      <c r="A54" s="54" t="s">
        <v>79</v>
      </c>
      <c r="B54" s="51">
        <v>35.700000000000003</v>
      </c>
      <c r="C54" s="54"/>
      <c r="D54" s="54"/>
      <c r="E54" s="54"/>
      <c r="F54" s="54"/>
      <c r="G54" s="73"/>
    </row>
    <row r="55" spans="1:7" s="6" customFormat="1" ht="38.25" x14ac:dyDescent="0.2">
      <c r="A55" s="74" t="s">
        <v>80</v>
      </c>
      <c r="B55" s="51">
        <v>35.700000000000003</v>
      </c>
      <c r="C55" s="54"/>
      <c r="D55" s="54"/>
      <c r="E55" s="54"/>
      <c r="F55" s="54"/>
      <c r="G55" s="73"/>
    </row>
    <row r="56" spans="1:7" s="6" customFormat="1" ht="25.5" x14ac:dyDescent="0.2">
      <c r="A56" s="54" t="s">
        <v>81</v>
      </c>
      <c r="B56" s="51">
        <v>215.9</v>
      </c>
      <c r="C56" s="54"/>
      <c r="D56" s="54"/>
      <c r="E56" s="51">
        <v>360.34</v>
      </c>
      <c r="F56" s="51">
        <v>166.9</v>
      </c>
      <c r="G56" s="73"/>
    </row>
    <row r="57" spans="1:7" s="6" customFormat="1" ht="12.75" x14ac:dyDescent="0.2">
      <c r="A57" s="74" t="s">
        <v>82</v>
      </c>
      <c r="B57" s="51">
        <v>108.09</v>
      </c>
      <c r="C57" s="54"/>
      <c r="D57" s="54"/>
      <c r="E57" s="51">
        <v>108.09</v>
      </c>
      <c r="F57" s="51">
        <v>100</v>
      </c>
      <c r="G57" s="73"/>
    </row>
    <row r="58" spans="1:7" s="6" customFormat="1" ht="25.5" x14ac:dyDescent="0.2">
      <c r="A58" s="74" t="s">
        <v>83</v>
      </c>
      <c r="B58" s="51">
        <v>107.81</v>
      </c>
      <c r="C58" s="54"/>
      <c r="D58" s="54"/>
      <c r="E58" s="51">
        <v>252.25</v>
      </c>
      <c r="F58" s="51">
        <v>233.98</v>
      </c>
      <c r="G58" s="73"/>
    </row>
    <row r="59" spans="1:7" s="6" customFormat="1" ht="12.75" x14ac:dyDescent="0.2">
      <c r="A59" s="54" t="s">
        <v>84</v>
      </c>
      <c r="B59" s="51">
        <v>79.97</v>
      </c>
      <c r="C59" s="51">
        <v>170.08</v>
      </c>
      <c r="D59" s="51">
        <v>170.08</v>
      </c>
      <c r="E59" s="51">
        <v>80.319999999999993</v>
      </c>
      <c r="F59" s="51">
        <v>100.44</v>
      </c>
      <c r="G59" s="52">
        <v>47.22</v>
      </c>
    </row>
    <row r="60" spans="1:7" s="6" customFormat="1" ht="12.75" x14ac:dyDescent="0.2">
      <c r="A60" s="54" t="s">
        <v>85</v>
      </c>
      <c r="B60" s="51">
        <v>79.97</v>
      </c>
      <c r="C60" s="54"/>
      <c r="D60" s="54"/>
      <c r="E60" s="51">
        <v>80.319999999999993</v>
      </c>
      <c r="F60" s="51">
        <v>100.44</v>
      </c>
      <c r="G60" s="73"/>
    </row>
    <row r="61" spans="1:7" s="6" customFormat="1" ht="25.5" x14ac:dyDescent="0.2">
      <c r="A61" s="74" t="s">
        <v>86</v>
      </c>
      <c r="B61" s="51">
        <v>79.97</v>
      </c>
      <c r="C61" s="54"/>
      <c r="D61" s="54"/>
      <c r="E61" s="51">
        <v>80.319999999999993</v>
      </c>
      <c r="F61" s="51">
        <v>100.44</v>
      </c>
      <c r="G61" s="73"/>
    </row>
    <row r="62" spans="1:7" s="6" customFormat="1" ht="38.25" x14ac:dyDescent="0.2">
      <c r="A62" s="54" t="s">
        <v>87</v>
      </c>
      <c r="B62" s="51">
        <v>477.31</v>
      </c>
      <c r="C62" s="50">
        <v>11215.6</v>
      </c>
      <c r="D62" s="50">
        <v>11215.6</v>
      </c>
      <c r="E62" s="51">
        <v>651.29999999999995</v>
      </c>
      <c r="F62" s="51">
        <v>136.44999999999999</v>
      </c>
      <c r="G62" s="52">
        <v>5.81</v>
      </c>
    </row>
    <row r="63" spans="1:7" s="6" customFormat="1" ht="25.5" x14ac:dyDescent="0.2">
      <c r="A63" s="54" t="s">
        <v>88</v>
      </c>
      <c r="B63" s="51">
        <v>477.31</v>
      </c>
      <c r="C63" s="54"/>
      <c r="D63" s="54"/>
      <c r="E63" s="51">
        <v>651.29999999999995</v>
      </c>
      <c r="F63" s="51">
        <v>136.44999999999999</v>
      </c>
      <c r="G63" s="73"/>
    </row>
    <row r="64" spans="1:7" s="6" customFormat="1" ht="25.5" x14ac:dyDescent="0.2">
      <c r="A64" s="74" t="s">
        <v>89</v>
      </c>
      <c r="B64" s="51">
        <v>477.31</v>
      </c>
      <c r="C64" s="54"/>
      <c r="D64" s="54"/>
      <c r="E64" s="51">
        <v>651.29999999999995</v>
      </c>
      <c r="F64" s="51">
        <v>136.44999999999999</v>
      </c>
      <c r="G64" s="73"/>
    </row>
    <row r="65" spans="1:7" s="6" customFormat="1" ht="12.75" x14ac:dyDescent="0.2">
      <c r="A65" s="54" t="s">
        <v>90</v>
      </c>
      <c r="B65" s="51">
        <v>521.33000000000004</v>
      </c>
      <c r="C65" s="51">
        <v>432</v>
      </c>
      <c r="D65" s="51">
        <v>432</v>
      </c>
      <c r="E65" s="51">
        <v>411.39</v>
      </c>
      <c r="F65" s="51">
        <v>78.91</v>
      </c>
      <c r="G65" s="52">
        <v>95.23</v>
      </c>
    </row>
    <row r="66" spans="1:7" s="6" customFormat="1" ht="12.75" x14ac:dyDescent="0.2">
      <c r="A66" s="54" t="s">
        <v>91</v>
      </c>
      <c r="B66" s="51">
        <v>521.33000000000004</v>
      </c>
      <c r="C66" s="54"/>
      <c r="D66" s="54"/>
      <c r="E66" s="51">
        <v>411.39</v>
      </c>
      <c r="F66" s="51">
        <v>78.91</v>
      </c>
      <c r="G66" s="73"/>
    </row>
    <row r="67" spans="1:7" s="6" customFormat="1" ht="25.5" x14ac:dyDescent="0.2">
      <c r="A67" s="74" t="s">
        <v>92</v>
      </c>
      <c r="B67" s="51">
        <v>521.33000000000004</v>
      </c>
      <c r="C67" s="54"/>
      <c r="D67" s="54"/>
      <c r="E67" s="51">
        <v>411.39</v>
      </c>
      <c r="F67" s="51">
        <v>78.91</v>
      </c>
      <c r="G67" s="73"/>
    </row>
    <row r="68" spans="1:7" s="6" customFormat="1" ht="25.5" x14ac:dyDescent="0.2">
      <c r="A68" s="54" t="s">
        <v>93</v>
      </c>
      <c r="B68" s="51">
        <v>468.75</v>
      </c>
      <c r="C68" s="50">
        <v>10312.92</v>
      </c>
      <c r="D68" s="50">
        <v>10312.92</v>
      </c>
      <c r="E68" s="54"/>
      <c r="F68" s="54"/>
      <c r="G68" s="73"/>
    </row>
    <row r="69" spans="1:7" s="6" customFormat="1" ht="38.25" x14ac:dyDescent="0.2">
      <c r="A69" s="54" t="s">
        <v>94</v>
      </c>
      <c r="B69" s="51">
        <v>468.75</v>
      </c>
      <c r="C69" s="50">
        <v>10312.92</v>
      </c>
      <c r="D69" s="50">
        <v>10312.92</v>
      </c>
      <c r="E69" s="54"/>
      <c r="F69" s="54"/>
      <c r="G69" s="73"/>
    </row>
    <row r="70" spans="1:7" s="6" customFormat="1" ht="12.75" x14ac:dyDescent="0.2">
      <c r="A70" s="54" t="s">
        <v>95</v>
      </c>
      <c r="B70" s="51">
        <v>468.75</v>
      </c>
      <c r="C70" s="54"/>
      <c r="D70" s="54"/>
      <c r="E70" s="54"/>
      <c r="F70" s="54"/>
      <c r="G70" s="73"/>
    </row>
    <row r="71" spans="1:7" s="6" customFormat="1" ht="25.5" x14ac:dyDescent="0.2">
      <c r="A71" s="74" t="s">
        <v>96</v>
      </c>
      <c r="B71" s="51">
        <v>468.75</v>
      </c>
      <c r="C71" s="54"/>
      <c r="D71" s="54"/>
      <c r="E71" s="54"/>
      <c r="F71" s="54"/>
      <c r="G71" s="73"/>
    </row>
    <row r="72" spans="1:7" s="69" customFormat="1" ht="12.75" x14ac:dyDescent="0.2">
      <c r="A72" s="48" t="s">
        <v>97</v>
      </c>
      <c r="B72" s="72">
        <v>413844.45</v>
      </c>
      <c r="C72" s="72">
        <v>1089884.07</v>
      </c>
      <c r="D72" s="72">
        <v>1089884.07</v>
      </c>
      <c r="E72" s="72">
        <v>505023.44</v>
      </c>
      <c r="F72" s="71">
        <v>122.03</v>
      </c>
      <c r="G72" s="70">
        <v>46.34</v>
      </c>
    </row>
  </sheetData>
  <pageMargins left="0.75" right="0.75" top="1" bottom="1" header="0.5" footer="0.5"/>
  <pageSetup paperSize="9" orientation="landscape" verticalDpi="0" r:id="rId1"/>
  <headerFooter>
    <oddHeader>&amp;LEKONOMSKA KLASIFIKACIJA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F3CF-78C8-44F3-8506-41EA723C41F2}">
  <dimension ref="A1:G37"/>
  <sheetViews>
    <sheetView showGridLines="0" zoomScaleNormal="100" workbookViewId="0">
      <selection activeCell="A22" sqref="A22"/>
    </sheetView>
  </sheetViews>
  <sheetFormatPr defaultRowHeight="11.25" x14ac:dyDescent="0.15"/>
  <cols>
    <col min="1" max="1" width="33.28515625" style="1" customWidth="1"/>
    <col min="2" max="2" width="17.7109375" style="1" customWidth="1"/>
    <col min="3" max="4" width="16" style="1" customWidth="1"/>
    <col min="5" max="5" width="25.140625" style="1" customWidth="1"/>
    <col min="6" max="6" width="10.7109375" style="1" customWidth="1"/>
    <col min="7" max="7" width="10.5703125" style="1" customWidth="1"/>
    <col min="8" max="16384" width="9.140625" style="1"/>
  </cols>
  <sheetData>
    <row r="1" spans="1:7" s="5" customFormat="1" ht="39" customHeight="1" thickBot="1" x14ac:dyDescent="0.2">
      <c r="A1" s="80" t="s">
        <v>1</v>
      </c>
      <c r="B1" s="80" t="s">
        <v>159</v>
      </c>
      <c r="C1" s="80" t="s">
        <v>160</v>
      </c>
      <c r="D1" s="80" t="s">
        <v>161</v>
      </c>
      <c r="E1" s="80" t="s">
        <v>152</v>
      </c>
      <c r="F1" s="80" t="s">
        <v>162</v>
      </c>
      <c r="G1" s="80" t="s">
        <v>147</v>
      </c>
    </row>
    <row r="2" spans="1:7" s="69" customFormat="1" ht="12.75" x14ac:dyDescent="0.2">
      <c r="A2" s="48" t="s">
        <v>0</v>
      </c>
      <c r="B2" s="48"/>
      <c r="C2" s="48"/>
      <c r="D2" s="48"/>
      <c r="E2" s="48"/>
      <c r="F2" s="48"/>
      <c r="G2" s="49"/>
    </row>
    <row r="3" spans="1:7" s="6" customFormat="1" ht="12.75" x14ac:dyDescent="0.2">
      <c r="A3" s="81" t="s">
        <v>98</v>
      </c>
      <c r="B3" s="63">
        <v>1938.82</v>
      </c>
      <c r="C3" s="63">
        <v>26038.799999999999</v>
      </c>
      <c r="D3" s="63">
        <v>26038.799999999999</v>
      </c>
      <c r="E3" s="63">
        <v>9293.94</v>
      </c>
      <c r="F3" s="62">
        <v>479.36</v>
      </c>
      <c r="G3" s="52">
        <v>35.69</v>
      </c>
    </row>
    <row r="4" spans="1:7" s="6" customFormat="1" ht="12.75" x14ac:dyDescent="0.2">
      <c r="A4" s="81" t="s">
        <v>99</v>
      </c>
      <c r="B4" s="63">
        <v>1938.82</v>
      </c>
      <c r="C4" s="63">
        <v>26038.799999999999</v>
      </c>
      <c r="D4" s="63">
        <v>26038.799999999999</v>
      </c>
      <c r="E4" s="63">
        <v>9293.94</v>
      </c>
      <c r="F4" s="62">
        <v>479.36</v>
      </c>
      <c r="G4" s="52">
        <v>35.69</v>
      </c>
    </row>
    <row r="5" spans="1:7" s="6" customFormat="1" ht="12.75" x14ac:dyDescent="0.2">
      <c r="A5" s="81" t="s">
        <v>100</v>
      </c>
      <c r="B5" s="62">
        <v>170.19</v>
      </c>
      <c r="C5" s="62">
        <v>363.72</v>
      </c>
      <c r="D5" s="62">
        <v>363.72</v>
      </c>
      <c r="E5" s="62">
        <v>166.74</v>
      </c>
      <c r="F5" s="62">
        <v>97.97</v>
      </c>
      <c r="G5" s="52">
        <v>45.84</v>
      </c>
    </row>
    <row r="6" spans="1:7" s="6" customFormat="1" ht="25.5" x14ac:dyDescent="0.2">
      <c r="A6" s="81" t="s">
        <v>101</v>
      </c>
      <c r="B6" s="62">
        <v>170.19</v>
      </c>
      <c r="C6" s="62">
        <v>363.72</v>
      </c>
      <c r="D6" s="62">
        <v>363.72</v>
      </c>
      <c r="E6" s="62">
        <v>166.74</v>
      </c>
      <c r="F6" s="62">
        <v>97.97</v>
      </c>
      <c r="G6" s="52">
        <v>45.84</v>
      </c>
    </row>
    <row r="7" spans="1:7" s="6" customFormat="1" ht="25.5" x14ac:dyDescent="0.2">
      <c r="A7" s="81" t="s">
        <v>102</v>
      </c>
      <c r="B7" s="63">
        <v>34165.550000000003</v>
      </c>
      <c r="C7" s="63">
        <v>87726.88</v>
      </c>
      <c r="D7" s="63">
        <v>87726.88</v>
      </c>
      <c r="E7" s="63">
        <v>33593.980000000003</v>
      </c>
      <c r="F7" s="62">
        <v>98.33</v>
      </c>
      <c r="G7" s="52">
        <v>38.29</v>
      </c>
    </row>
    <row r="8" spans="1:7" s="6" customFormat="1" ht="25.5" x14ac:dyDescent="0.2">
      <c r="A8" s="81" t="s">
        <v>103</v>
      </c>
      <c r="B8" s="63">
        <v>12210.73</v>
      </c>
      <c r="C8" s="63">
        <v>29026.880000000001</v>
      </c>
      <c r="D8" s="63">
        <v>29026.880000000001</v>
      </c>
      <c r="E8" s="63">
        <v>13852.58</v>
      </c>
      <c r="F8" s="62">
        <v>113.45</v>
      </c>
      <c r="G8" s="52">
        <v>47.72</v>
      </c>
    </row>
    <row r="9" spans="1:7" s="6" customFormat="1" ht="25.5" x14ac:dyDescent="0.2">
      <c r="A9" s="81" t="s">
        <v>104</v>
      </c>
      <c r="B9" s="63">
        <v>21954.82</v>
      </c>
      <c r="C9" s="63">
        <v>58700</v>
      </c>
      <c r="D9" s="63">
        <v>58700</v>
      </c>
      <c r="E9" s="63">
        <v>19741.400000000001</v>
      </c>
      <c r="F9" s="62">
        <v>89.92</v>
      </c>
      <c r="G9" s="52">
        <v>33.630000000000003</v>
      </c>
    </row>
    <row r="10" spans="1:7" s="6" customFormat="1" ht="12.75" x14ac:dyDescent="0.2">
      <c r="A10" s="81" t="s">
        <v>105</v>
      </c>
      <c r="B10" s="63">
        <v>373889.35</v>
      </c>
      <c r="C10" s="63">
        <v>969241.06</v>
      </c>
      <c r="D10" s="63">
        <v>969241.06</v>
      </c>
      <c r="E10" s="63">
        <v>460013.48</v>
      </c>
      <c r="F10" s="62">
        <v>123.03</v>
      </c>
      <c r="G10" s="52">
        <v>47.46</v>
      </c>
    </row>
    <row r="11" spans="1:7" s="6" customFormat="1" ht="12.75" x14ac:dyDescent="0.2">
      <c r="A11" s="81" t="s">
        <v>106</v>
      </c>
      <c r="B11" s="63">
        <v>3089.57</v>
      </c>
      <c r="C11" s="63">
        <v>11357.16</v>
      </c>
      <c r="D11" s="63">
        <v>11357.16</v>
      </c>
      <c r="E11" s="63">
        <v>6156.85</v>
      </c>
      <c r="F11" s="62">
        <v>199.28</v>
      </c>
      <c r="G11" s="52">
        <v>54.21</v>
      </c>
    </row>
    <row r="12" spans="1:7" s="6" customFormat="1" ht="25.5" x14ac:dyDescent="0.2">
      <c r="A12" s="81" t="s">
        <v>107</v>
      </c>
      <c r="B12" s="63">
        <v>370799.78</v>
      </c>
      <c r="C12" s="63">
        <v>956023.7</v>
      </c>
      <c r="D12" s="63">
        <v>956023.7</v>
      </c>
      <c r="E12" s="63">
        <v>453055.35</v>
      </c>
      <c r="F12" s="62">
        <v>122.18</v>
      </c>
      <c r="G12" s="52">
        <v>47.39</v>
      </c>
    </row>
    <row r="13" spans="1:7" s="6" customFormat="1" ht="25.5" x14ac:dyDescent="0.2">
      <c r="A13" s="81" t="s">
        <v>114</v>
      </c>
      <c r="B13" s="61"/>
      <c r="C13" s="63">
        <v>1860.2</v>
      </c>
      <c r="D13" s="63">
        <v>1860.2</v>
      </c>
      <c r="E13" s="62">
        <v>801.28</v>
      </c>
      <c r="F13" s="61"/>
      <c r="G13" s="52">
        <v>43.07</v>
      </c>
    </row>
    <row r="14" spans="1:7" s="6" customFormat="1" ht="12.75" x14ac:dyDescent="0.2">
      <c r="A14" s="81" t="s">
        <v>108</v>
      </c>
      <c r="B14" s="62">
        <v>504.45</v>
      </c>
      <c r="C14" s="61"/>
      <c r="D14" s="61"/>
      <c r="E14" s="61"/>
      <c r="F14" s="61"/>
      <c r="G14" s="73"/>
    </row>
    <row r="15" spans="1:7" s="6" customFormat="1" ht="25.5" x14ac:dyDescent="0.2">
      <c r="A15" s="81" t="s">
        <v>109</v>
      </c>
      <c r="B15" s="62">
        <v>504.45</v>
      </c>
      <c r="C15" s="61"/>
      <c r="D15" s="61"/>
      <c r="E15" s="61"/>
      <c r="F15" s="61"/>
      <c r="G15" s="73"/>
    </row>
    <row r="16" spans="1:7" s="6" customFormat="1" ht="51" x14ac:dyDescent="0.2">
      <c r="A16" s="81" t="s">
        <v>110</v>
      </c>
      <c r="B16" s="63">
        <v>1507.66</v>
      </c>
      <c r="C16" s="63">
        <v>1700</v>
      </c>
      <c r="D16" s="63">
        <v>1700</v>
      </c>
      <c r="E16" s="62">
        <v>808.75</v>
      </c>
      <c r="F16" s="62">
        <v>53.64</v>
      </c>
      <c r="G16" s="52">
        <v>47.57</v>
      </c>
    </row>
    <row r="17" spans="1:7" s="6" customFormat="1" ht="51" x14ac:dyDescent="0.2">
      <c r="A17" s="81" t="s">
        <v>111</v>
      </c>
      <c r="B17" s="63">
        <v>1507.66</v>
      </c>
      <c r="C17" s="63">
        <v>1700</v>
      </c>
      <c r="D17" s="63">
        <v>1700</v>
      </c>
      <c r="E17" s="62">
        <v>808.75</v>
      </c>
      <c r="F17" s="62">
        <v>53.64</v>
      </c>
      <c r="G17" s="52">
        <v>47.57</v>
      </c>
    </row>
    <row r="18" spans="1:7" s="69" customFormat="1" ht="12.75" x14ac:dyDescent="0.2">
      <c r="A18" s="48" t="s">
        <v>47</v>
      </c>
      <c r="B18" s="72">
        <v>412176.02</v>
      </c>
      <c r="C18" s="72">
        <v>1085070.46</v>
      </c>
      <c r="D18" s="72">
        <v>1085070.46</v>
      </c>
      <c r="E18" s="72">
        <v>503876.89</v>
      </c>
      <c r="F18" s="71">
        <v>122.25</v>
      </c>
      <c r="G18" s="70">
        <v>46.44</v>
      </c>
    </row>
    <row r="19" spans="1:7" s="6" customFormat="1" ht="12.75" x14ac:dyDescent="0.2">
      <c r="A19" s="81" t="s">
        <v>98</v>
      </c>
      <c r="B19" s="63">
        <v>3235.91</v>
      </c>
      <c r="C19" s="63">
        <v>26038.799999999999</v>
      </c>
      <c r="D19" s="63">
        <v>26038.799999999999</v>
      </c>
      <c r="E19" s="63">
        <v>7706.1</v>
      </c>
      <c r="F19" s="62">
        <v>238.14</v>
      </c>
      <c r="G19" s="52">
        <v>29.59</v>
      </c>
    </row>
    <row r="20" spans="1:7" s="6" customFormat="1" ht="12.75" x14ac:dyDescent="0.2">
      <c r="A20" s="81" t="s">
        <v>99</v>
      </c>
      <c r="B20" s="63">
        <v>3235.91</v>
      </c>
      <c r="C20" s="63">
        <v>26038.799999999999</v>
      </c>
      <c r="D20" s="63">
        <v>26038.799999999999</v>
      </c>
      <c r="E20" s="63">
        <v>7706.1</v>
      </c>
      <c r="F20" s="62">
        <v>238.14</v>
      </c>
      <c r="G20" s="52">
        <v>29.59</v>
      </c>
    </row>
    <row r="21" spans="1:7" s="6" customFormat="1" ht="12.75" x14ac:dyDescent="0.2">
      <c r="A21" s="81" t="s">
        <v>100</v>
      </c>
      <c r="B21" s="62">
        <v>109.76</v>
      </c>
      <c r="C21" s="63">
        <v>1639.68</v>
      </c>
      <c r="D21" s="63">
        <v>1639.68</v>
      </c>
      <c r="E21" s="62">
        <v>44</v>
      </c>
      <c r="F21" s="62">
        <v>40.090000000000003</v>
      </c>
      <c r="G21" s="52">
        <v>2.68</v>
      </c>
    </row>
    <row r="22" spans="1:7" s="6" customFormat="1" ht="25.5" x14ac:dyDescent="0.2">
      <c r="A22" s="81" t="s">
        <v>101</v>
      </c>
      <c r="B22" s="62">
        <v>109.76</v>
      </c>
      <c r="C22" s="62">
        <v>363.72</v>
      </c>
      <c r="D22" s="62">
        <v>363.72</v>
      </c>
      <c r="E22" s="62">
        <v>44</v>
      </c>
      <c r="F22" s="62">
        <v>40.090000000000003</v>
      </c>
      <c r="G22" s="52">
        <v>12.1</v>
      </c>
    </row>
    <row r="23" spans="1:7" s="6" customFormat="1" ht="38.25" x14ac:dyDescent="0.2">
      <c r="A23" s="81" t="s">
        <v>112</v>
      </c>
      <c r="B23" s="61"/>
      <c r="C23" s="63">
        <v>1275.96</v>
      </c>
      <c r="D23" s="63">
        <v>1275.96</v>
      </c>
      <c r="E23" s="61"/>
      <c r="F23" s="61"/>
      <c r="G23" s="73"/>
    </row>
    <row r="24" spans="1:7" s="6" customFormat="1" ht="25.5" x14ac:dyDescent="0.2">
      <c r="A24" s="81" t="s">
        <v>102</v>
      </c>
      <c r="B24" s="63">
        <v>33509.89</v>
      </c>
      <c r="C24" s="63">
        <v>91794.72</v>
      </c>
      <c r="D24" s="63">
        <v>91794.72</v>
      </c>
      <c r="E24" s="63">
        <v>36237.78</v>
      </c>
      <c r="F24" s="62">
        <v>108.14</v>
      </c>
      <c r="G24" s="52">
        <v>39.479999999999997</v>
      </c>
    </row>
    <row r="25" spans="1:7" s="6" customFormat="1" ht="25.5" x14ac:dyDescent="0.2">
      <c r="A25" s="81" t="s">
        <v>103</v>
      </c>
      <c r="B25" s="63">
        <v>10145.120000000001</v>
      </c>
      <c r="C25" s="63">
        <v>28500</v>
      </c>
      <c r="D25" s="63">
        <v>28500</v>
      </c>
      <c r="E25" s="63">
        <v>13307.58</v>
      </c>
      <c r="F25" s="62">
        <v>131.16999999999999</v>
      </c>
      <c r="G25" s="52">
        <v>46.69</v>
      </c>
    </row>
    <row r="26" spans="1:7" s="6" customFormat="1" ht="25.5" x14ac:dyDescent="0.2">
      <c r="A26" s="81" t="s">
        <v>104</v>
      </c>
      <c r="B26" s="63">
        <v>22860.84</v>
      </c>
      <c r="C26" s="63">
        <v>58700</v>
      </c>
      <c r="D26" s="63">
        <v>58700</v>
      </c>
      <c r="E26" s="63">
        <v>22930.2</v>
      </c>
      <c r="F26" s="62">
        <v>100.3</v>
      </c>
      <c r="G26" s="52">
        <v>39.06</v>
      </c>
    </row>
    <row r="27" spans="1:7" s="6" customFormat="1" ht="25.5" x14ac:dyDescent="0.2">
      <c r="A27" s="81" t="s">
        <v>113</v>
      </c>
      <c r="B27" s="62">
        <v>503.93</v>
      </c>
      <c r="C27" s="63">
        <v>4594.72</v>
      </c>
      <c r="D27" s="63">
        <v>4594.72</v>
      </c>
      <c r="E27" s="61"/>
      <c r="F27" s="61"/>
      <c r="G27" s="73"/>
    </row>
    <row r="28" spans="1:7" s="6" customFormat="1" ht="12.75" x14ac:dyDescent="0.2">
      <c r="A28" s="81" t="s">
        <v>105</v>
      </c>
      <c r="B28" s="63">
        <v>374976.78</v>
      </c>
      <c r="C28" s="63">
        <v>966761.5</v>
      </c>
      <c r="D28" s="63">
        <v>966761.5</v>
      </c>
      <c r="E28" s="63">
        <v>460251.18</v>
      </c>
      <c r="F28" s="62">
        <v>122.74</v>
      </c>
      <c r="G28" s="52">
        <v>47.61</v>
      </c>
    </row>
    <row r="29" spans="1:7" s="6" customFormat="1" ht="12.75" x14ac:dyDescent="0.2">
      <c r="A29" s="81" t="s">
        <v>106</v>
      </c>
      <c r="B29" s="63">
        <v>3116.12</v>
      </c>
      <c r="C29" s="63">
        <v>11357.16</v>
      </c>
      <c r="D29" s="63">
        <v>11357.16</v>
      </c>
      <c r="E29" s="63">
        <v>7744.69</v>
      </c>
      <c r="F29" s="62">
        <v>248.54</v>
      </c>
      <c r="G29" s="52">
        <v>68.19</v>
      </c>
    </row>
    <row r="30" spans="1:7" s="6" customFormat="1" ht="25.5" x14ac:dyDescent="0.2">
      <c r="A30" s="81" t="s">
        <v>107</v>
      </c>
      <c r="B30" s="63">
        <v>371797.3</v>
      </c>
      <c r="C30" s="63">
        <v>952651.99</v>
      </c>
      <c r="D30" s="63">
        <v>952651.99</v>
      </c>
      <c r="E30" s="63">
        <v>451705.21</v>
      </c>
      <c r="F30" s="62">
        <v>121.49</v>
      </c>
      <c r="G30" s="52">
        <v>47.42</v>
      </c>
    </row>
    <row r="31" spans="1:7" s="6" customFormat="1" ht="25.5" x14ac:dyDescent="0.2">
      <c r="A31" s="81" t="s">
        <v>114</v>
      </c>
      <c r="B31" s="62">
        <v>63.36</v>
      </c>
      <c r="C31" s="63">
        <v>2752.35</v>
      </c>
      <c r="D31" s="63">
        <v>2752.35</v>
      </c>
      <c r="E31" s="62">
        <v>801.28</v>
      </c>
      <c r="F31" s="63">
        <v>1264.6500000000001</v>
      </c>
      <c r="G31" s="52">
        <v>29.11</v>
      </c>
    </row>
    <row r="32" spans="1:7" s="6" customFormat="1" ht="12.75" x14ac:dyDescent="0.2">
      <c r="A32" s="81" t="s">
        <v>108</v>
      </c>
      <c r="B32" s="62">
        <v>504.45</v>
      </c>
      <c r="C32" s="61"/>
      <c r="D32" s="61"/>
      <c r="E32" s="61"/>
      <c r="F32" s="61"/>
      <c r="G32" s="73"/>
    </row>
    <row r="33" spans="1:7" s="6" customFormat="1" ht="25.5" x14ac:dyDescent="0.2">
      <c r="A33" s="81" t="s">
        <v>109</v>
      </c>
      <c r="B33" s="62">
        <v>504.45</v>
      </c>
      <c r="C33" s="61"/>
      <c r="D33" s="61"/>
      <c r="E33" s="61"/>
      <c r="F33" s="61"/>
      <c r="G33" s="73"/>
    </row>
    <row r="34" spans="1:7" s="6" customFormat="1" ht="51" x14ac:dyDescent="0.2">
      <c r="A34" s="81" t="s">
        <v>110</v>
      </c>
      <c r="B34" s="63">
        <v>1507.66</v>
      </c>
      <c r="C34" s="63">
        <v>3649.37</v>
      </c>
      <c r="D34" s="63">
        <v>3649.37</v>
      </c>
      <c r="E34" s="62">
        <v>784.38</v>
      </c>
      <c r="F34" s="62">
        <v>52.03</v>
      </c>
      <c r="G34" s="52">
        <v>21.49</v>
      </c>
    </row>
    <row r="35" spans="1:7" s="6" customFormat="1" ht="51" x14ac:dyDescent="0.2">
      <c r="A35" s="81" t="s">
        <v>111</v>
      </c>
      <c r="B35" s="63">
        <v>1507.66</v>
      </c>
      <c r="C35" s="63">
        <v>1700</v>
      </c>
      <c r="D35" s="63">
        <v>1700</v>
      </c>
      <c r="E35" s="62">
        <v>784.38</v>
      </c>
      <c r="F35" s="62">
        <v>52.03</v>
      </c>
      <c r="G35" s="52">
        <v>46.14</v>
      </c>
    </row>
    <row r="36" spans="1:7" s="6" customFormat="1" ht="51" x14ac:dyDescent="0.2">
      <c r="A36" s="81" t="s">
        <v>115</v>
      </c>
      <c r="B36" s="61"/>
      <c r="C36" s="63">
        <v>1949.37</v>
      </c>
      <c r="D36" s="63">
        <v>1949.37</v>
      </c>
      <c r="E36" s="61"/>
      <c r="F36" s="61"/>
      <c r="G36" s="73"/>
    </row>
    <row r="37" spans="1:7" s="69" customFormat="1" ht="12.75" x14ac:dyDescent="0.2">
      <c r="A37" s="48" t="s">
        <v>97</v>
      </c>
      <c r="B37" s="72">
        <v>413844.45</v>
      </c>
      <c r="C37" s="72">
        <v>1089884.07</v>
      </c>
      <c r="D37" s="72">
        <v>1089884.07</v>
      </c>
      <c r="E37" s="72">
        <v>505023.44</v>
      </c>
      <c r="F37" s="71">
        <v>122.03</v>
      </c>
      <c r="G37" s="70">
        <v>46.34</v>
      </c>
    </row>
  </sheetData>
  <pageMargins left="0.75" right="0.75" top="1" bottom="1" header="0.5" footer="0.5"/>
  <pageSetup paperSize="9" orientation="landscape" verticalDpi="0" r:id="rId1"/>
  <headerFooter>
    <oddHeader>&amp;LPO IZVORIMA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B011-307B-4D8C-9194-D56B7D108030}">
  <dimension ref="A1:E140"/>
  <sheetViews>
    <sheetView showGridLines="0" zoomScaleNormal="100" workbookViewId="0">
      <selection activeCell="B141" sqref="B141"/>
    </sheetView>
  </sheetViews>
  <sheetFormatPr defaultRowHeight="11.25" x14ac:dyDescent="0.15"/>
  <cols>
    <col min="1" max="1" width="52.42578125" style="1" customWidth="1"/>
    <col min="2" max="2" width="18.85546875" style="1" customWidth="1"/>
    <col min="3" max="3" width="15.85546875" style="1" customWidth="1"/>
    <col min="4" max="4" width="27.140625" style="1" customWidth="1"/>
    <col min="5" max="5" width="15.28515625" style="1" customWidth="1"/>
    <col min="6" max="16384" width="9.140625" style="1"/>
  </cols>
  <sheetData>
    <row r="1" spans="1:5" s="5" customFormat="1" ht="30" customHeight="1" thickBot="1" x14ac:dyDescent="0.2">
      <c r="A1" s="80" t="s">
        <v>1</v>
      </c>
      <c r="B1" s="80" t="s">
        <v>167</v>
      </c>
      <c r="C1" s="80" t="s">
        <v>166</v>
      </c>
      <c r="D1" s="80" t="s">
        <v>168</v>
      </c>
      <c r="E1" s="80" t="s">
        <v>165</v>
      </c>
    </row>
    <row r="2" spans="1:5" s="6" customFormat="1" ht="12.75" x14ac:dyDescent="0.2">
      <c r="A2" s="54" t="s">
        <v>119</v>
      </c>
      <c r="B2" s="50">
        <v>1089884.07</v>
      </c>
      <c r="C2" s="50">
        <v>1089884.07</v>
      </c>
      <c r="D2" s="50">
        <v>505023.44</v>
      </c>
      <c r="E2" s="51">
        <v>46.34</v>
      </c>
    </row>
    <row r="3" spans="1:5" s="6" customFormat="1" ht="12.75" x14ac:dyDescent="0.2">
      <c r="A3" s="61" t="s">
        <v>164</v>
      </c>
      <c r="B3" s="63">
        <v>1089884.07</v>
      </c>
      <c r="C3" s="63">
        <v>1089884.07</v>
      </c>
      <c r="D3" s="63">
        <v>505023.44</v>
      </c>
      <c r="E3" s="62">
        <v>46.34</v>
      </c>
    </row>
    <row r="4" spans="1:5" s="6" customFormat="1" ht="12.75" x14ac:dyDescent="0.2">
      <c r="A4" s="53" t="s">
        <v>136</v>
      </c>
      <c r="B4" s="50">
        <v>26038.799999999999</v>
      </c>
      <c r="C4" s="50">
        <v>26038.799999999999</v>
      </c>
      <c r="D4" s="50">
        <v>7706.1</v>
      </c>
      <c r="E4" s="51">
        <v>29.59</v>
      </c>
    </row>
    <row r="5" spans="1:5" s="6" customFormat="1" ht="12.75" x14ac:dyDescent="0.2">
      <c r="A5" s="53" t="s">
        <v>122</v>
      </c>
      <c r="B5" s="51">
        <v>363.72</v>
      </c>
      <c r="C5" s="51">
        <v>363.72</v>
      </c>
      <c r="D5" s="51">
        <v>44</v>
      </c>
      <c r="E5" s="51">
        <v>12.1</v>
      </c>
    </row>
    <row r="6" spans="1:5" s="6" customFormat="1" ht="25.5" x14ac:dyDescent="0.2">
      <c r="A6" s="53" t="s">
        <v>123</v>
      </c>
      <c r="B6" s="50">
        <v>1275.96</v>
      </c>
      <c r="C6" s="50">
        <v>1275.96</v>
      </c>
      <c r="D6" s="54"/>
      <c r="E6" s="54"/>
    </row>
    <row r="7" spans="1:5" s="6" customFormat="1" ht="25.5" x14ac:dyDescent="0.2">
      <c r="A7" s="53" t="s">
        <v>124</v>
      </c>
      <c r="B7" s="50">
        <v>28500</v>
      </c>
      <c r="C7" s="50">
        <v>28500</v>
      </c>
      <c r="D7" s="50">
        <v>13307.58</v>
      </c>
      <c r="E7" s="51">
        <v>46.69</v>
      </c>
    </row>
    <row r="8" spans="1:5" s="6" customFormat="1" ht="12.75" x14ac:dyDescent="0.2">
      <c r="A8" s="53" t="s">
        <v>125</v>
      </c>
      <c r="B8" s="50">
        <v>58700</v>
      </c>
      <c r="C8" s="50">
        <v>58700</v>
      </c>
      <c r="D8" s="50">
        <v>22930.2</v>
      </c>
      <c r="E8" s="51">
        <v>39.06</v>
      </c>
    </row>
    <row r="9" spans="1:5" s="6" customFormat="1" ht="25.5" x14ac:dyDescent="0.2">
      <c r="A9" s="53" t="s">
        <v>126</v>
      </c>
      <c r="B9" s="50">
        <v>4594.72</v>
      </c>
      <c r="C9" s="50">
        <v>4594.72</v>
      </c>
      <c r="D9" s="54"/>
      <c r="E9" s="54"/>
    </row>
    <row r="10" spans="1:5" s="6" customFormat="1" ht="12.75" x14ac:dyDescent="0.2">
      <c r="A10" s="53" t="s">
        <v>137</v>
      </c>
      <c r="B10" s="50">
        <v>1446.51</v>
      </c>
      <c r="C10" s="50">
        <v>1446.51</v>
      </c>
      <c r="D10" s="51">
        <v>714.65</v>
      </c>
      <c r="E10" s="51">
        <v>49.41</v>
      </c>
    </row>
    <row r="11" spans="1:5" s="6" customFormat="1" ht="12.75" x14ac:dyDescent="0.2">
      <c r="A11" s="53" t="s">
        <v>138</v>
      </c>
      <c r="B11" s="50">
        <v>9910.65</v>
      </c>
      <c r="C11" s="50">
        <v>9910.65</v>
      </c>
      <c r="D11" s="50">
        <v>7030.04</v>
      </c>
      <c r="E11" s="51">
        <v>70.930000000000007</v>
      </c>
    </row>
    <row r="12" spans="1:5" s="6" customFormat="1" ht="12.75" x14ac:dyDescent="0.2">
      <c r="A12" s="53" t="s">
        <v>127</v>
      </c>
      <c r="B12" s="50">
        <v>952651.99</v>
      </c>
      <c r="C12" s="50">
        <v>952651.99</v>
      </c>
      <c r="D12" s="50">
        <v>451705.21</v>
      </c>
      <c r="E12" s="51">
        <v>47.42</v>
      </c>
    </row>
    <row r="13" spans="1:5" s="6" customFormat="1" ht="12.75" x14ac:dyDescent="0.2">
      <c r="A13" s="53" t="s">
        <v>163</v>
      </c>
      <c r="B13" s="50">
        <v>1860.2</v>
      </c>
      <c r="C13" s="50">
        <v>1860.2</v>
      </c>
      <c r="D13" s="51">
        <v>801.28</v>
      </c>
      <c r="E13" s="51">
        <v>43.07</v>
      </c>
    </row>
    <row r="14" spans="1:5" s="6" customFormat="1" ht="25.5" x14ac:dyDescent="0.2">
      <c r="A14" s="53" t="s">
        <v>128</v>
      </c>
      <c r="B14" s="51">
        <v>892.15</v>
      </c>
      <c r="C14" s="51">
        <v>892.15</v>
      </c>
      <c r="D14" s="54"/>
      <c r="E14" s="54"/>
    </row>
    <row r="15" spans="1:5" s="6" customFormat="1" ht="38.25" x14ac:dyDescent="0.2">
      <c r="A15" s="53" t="s">
        <v>129</v>
      </c>
      <c r="B15" s="50">
        <v>1700</v>
      </c>
      <c r="C15" s="50">
        <v>1700</v>
      </c>
      <c r="D15" s="51">
        <v>784.38</v>
      </c>
      <c r="E15" s="51">
        <v>46.14</v>
      </c>
    </row>
    <row r="16" spans="1:5" s="6" customFormat="1" ht="38.25" x14ac:dyDescent="0.2">
      <c r="A16" s="53" t="s">
        <v>130</v>
      </c>
      <c r="B16" s="50">
        <v>1949.37</v>
      </c>
      <c r="C16" s="50">
        <v>1949.37</v>
      </c>
      <c r="D16" s="54"/>
      <c r="E16" s="54"/>
    </row>
    <row r="17" spans="1:5" s="6" customFormat="1" ht="12.75" x14ac:dyDescent="0.2">
      <c r="A17" s="54" t="s">
        <v>120</v>
      </c>
      <c r="B17" s="50">
        <v>1010658</v>
      </c>
      <c r="C17" s="50">
        <v>1010658</v>
      </c>
      <c r="D17" s="50">
        <v>466751.15</v>
      </c>
      <c r="E17" s="51">
        <v>46.18</v>
      </c>
    </row>
    <row r="18" spans="1:5" s="6" customFormat="1" ht="12.75" x14ac:dyDescent="0.2">
      <c r="A18" s="53" t="s">
        <v>136</v>
      </c>
      <c r="B18" s="50">
        <v>10000</v>
      </c>
      <c r="C18" s="50">
        <v>10000</v>
      </c>
      <c r="D18" s="54"/>
      <c r="E18" s="54"/>
    </row>
    <row r="19" spans="1:5" s="6" customFormat="1" ht="12.75" x14ac:dyDescent="0.2">
      <c r="A19" s="59" t="s">
        <v>58</v>
      </c>
      <c r="B19" s="50">
        <v>10000</v>
      </c>
      <c r="C19" s="50">
        <v>10000</v>
      </c>
      <c r="D19" s="54"/>
      <c r="E19" s="54"/>
    </row>
    <row r="20" spans="1:5" s="6" customFormat="1" ht="12.75" x14ac:dyDescent="0.2">
      <c r="A20" s="53" t="s">
        <v>125</v>
      </c>
      <c r="B20" s="50">
        <v>2500</v>
      </c>
      <c r="C20" s="50">
        <v>2500</v>
      </c>
      <c r="D20" s="54"/>
      <c r="E20" s="54"/>
    </row>
    <row r="21" spans="1:5" s="6" customFormat="1" ht="12.75" x14ac:dyDescent="0.2">
      <c r="A21" s="59" t="s">
        <v>58</v>
      </c>
      <c r="B21" s="50">
        <v>2500</v>
      </c>
      <c r="C21" s="50">
        <v>2500</v>
      </c>
      <c r="D21" s="54"/>
      <c r="E21" s="54"/>
    </row>
    <row r="22" spans="1:5" s="58" customFormat="1" ht="12.75" x14ac:dyDescent="0.2">
      <c r="A22" s="55" t="s">
        <v>121</v>
      </c>
      <c r="B22" s="56">
        <v>938397.4</v>
      </c>
      <c r="C22" s="56">
        <v>938397.4</v>
      </c>
      <c r="D22" s="56">
        <v>444127.82</v>
      </c>
      <c r="E22" s="57">
        <v>47.33</v>
      </c>
    </row>
    <row r="23" spans="1:5" s="6" customFormat="1" ht="12.75" x14ac:dyDescent="0.2">
      <c r="A23" s="53" t="s">
        <v>122</v>
      </c>
      <c r="B23" s="51">
        <v>323.72000000000003</v>
      </c>
      <c r="C23" s="51">
        <v>323.72000000000003</v>
      </c>
      <c r="D23" s="51">
        <v>44</v>
      </c>
      <c r="E23" s="51">
        <v>13.59</v>
      </c>
    </row>
    <row r="24" spans="1:5" s="6" customFormat="1" ht="12.75" x14ac:dyDescent="0.2">
      <c r="A24" s="59" t="s">
        <v>58</v>
      </c>
      <c r="B24" s="51">
        <v>318.72000000000003</v>
      </c>
      <c r="C24" s="51">
        <v>318.72000000000003</v>
      </c>
      <c r="D24" s="51">
        <v>44</v>
      </c>
      <c r="E24" s="51">
        <v>13.81</v>
      </c>
    </row>
    <row r="25" spans="1:5" s="6" customFormat="1" ht="12.75" x14ac:dyDescent="0.2">
      <c r="A25" s="60" t="s">
        <v>74</v>
      </c>
      <c r="B25" s="61"/>
      <c r="C25" s="61"/>
      <c r="D25" s="62">
        <v>44</v>
      </c>
      <c r="E25" s="61"/>
    </row>
    <row r="26" spans="1:5" s="6" customFormat="1" ht="12.75" x14ac:dyDescent="0.2">
      <c r="A26" s="59" t="s">
        <v>84</v>
      </c>
      <c r="B26" s="51">
        <v>5</v>
      </c>
      <c r="C26" s="51">
        <v>5</v>
      </c>
      <c r="D26" s="54"/>
      <c r="E26" s="54"/>
    </row>
    <row r="27" spans="1:5" s="6" customFormat="1" ht="25.5" x14ac:dyDescent="0.2">
      <c r="A27" s="53" t="s">
        <v>123</v>
      </c>
      <c r="B27" s="51">
        <v>833</v>
      </c>
      <c r="C27" s="51">
        <v>833</v>
      </c>
      <c r="D27" s="54"/>
      <c r="E27" s="54"/>
    </row>
    <row r="28" spans="1:5" s="6" customFormat="1" ht="12.75" x14ac:dyDescent="0.2">
      <c r="A28" s="59" t="s">
        <v>58</v>
      </c>
      <c r="B28" s="51">
        <v>833</v>
      </c>
      <c r="C28" s="51">
        <v>833</v>
      </c>
      <c r="D28" s="54"/>
      <c r="E28" s="54"/>
    </row>
    <row r="29" spans="1:5" s="6" customFormat="1" ht="12.75" x14ac:dyDescent="0.2">
      <c r="A29" s="53" t="s">
        <v>125</v>
      </c>
      <c r="B29" s="50">
        <v>56200</v>
      </c>
      <c r="C29" s="50">
        <v>56200</v>
      </c>
      <c r="D29" s="50">
        <v>22930.2</v>
      </c>
      <c r="E29" s="51">
        <v>40.799999999999997</v>
      </c>
    </row>
    <row r="30" spans="1:5" s="6" customFormat="1" ht="12.75" x14ac:dyDescent="0.2">
      <c r="A30" s="59" t="s">
        <v>58</v>
      </c>
      <c r="B30" s="50">
        <v>56034.92</v>
      </c>
      <c r="C30" s="50">
        <v>56034.92</v>
      </c>
      <c r="D30" s="50">
        <v>22849.88</v>
      </c>
      <c r="E30" s="51">
        <v>40.78</v>
      </c>
    </row>
    <row r="31" spans="1:5" s="6" customFormat="1" ht="12.75" x14ac:dyDescent="0.2">
      <c r="A31" s="60" t="s">
        <v>60</v>
      </c>
      <c r="B31" s="61"/>
      <c r="C31" s="61"/>
      <c r="D31" s="63">
        <v>3495.02</v>
      </c>
      <c r="E31" s="61"/>
    </row>
    <row r="32" spans="1:5" s="6" customFormat="1" ht="12.75" x14ac:dyDescent="0.2">
      <c r="A32" s="60" t="s">
        <v>62</v>
      </c>
      <c r="B32" s="61"/>
      <c r="C32" s="61"/>
      <c r="D32" s="62">
        <v>655</v>
      </c>
      <c r="E32" s="61"/>
    </row>
    <row r="33" spans="1:5" s="6" customFormat="1" ht="12.75" x14ac:dyDescent="0.2">
      <c r="A33" s="60" t="s">
        <v>63</v>
      </c>
      <c r="B33" s="61"/>
      <c r="C33" s="61"/>
      <c r="D33" s="62">
        <v>104</v>
      </c>
      <c r="E33" s="61"/>
    </row>
    <row r="34" spans="1:5" s="6" customFormat="1" ht="12.75" x14ac:dyDescent="0.2">
      <c r="A34" s="60" t="s">
        <v>65</v>
      </c>
      <c r="B34" s="61"/>
      <c r="C34" s="61"/>
      <c r="D34" s="63">
        <v>1700.81</v>
      </c>
      <c r="E34" s="61"/>
    </row>
    <row r="35" spans="1:5" s="6" customFormat="1" ht="12.75" x14ac:dyDescent="0.2">
      <c r="A35" s="60" t="s">
        <v>67</v>
      </c>
      <c r="B35" s="61"/>
      <c r="C35" s="61"/>
      <c r="D35" s="63">
        <v>9036.6</v>
      </c>
      <c r="E35" s="61"/>
    </row>
    <row r="36" spans="1:5" s="6" customFormat="1" ht="25.5" x14ac:dyDescent="0.2">
      <c r="A36" s="60" t="s">
        <v>68</v>
      </c>
      <c r="B36" s="61"/>
      <c r="C36" s="61"/>
      <c r="D36" s="62">
        <v>607.24</v>
      </c>
      <c r="E36" s="61"/>
    </row>
    <row r="37" spans="1:5" s="6" customFormat="1" ht="12.75" x14ac:dyDescent="0.2">
      <c r="A37" s="60" t="s">
        <v>70</v>
      </c>
      <c r="B37" s="61"/>
      <c r="C37" s="61"/>
      <c r="D37" s="62">
        <v>108</v>
      </c>
      <c r="E37" s="61"/>
    </row>
    <row r="38" spans="1:5" s="6" customFormat="1" ht="12.75" x14ac:dyDescent="0.2">
      <c r="A38" s="60" t="s">
        <v>72</v>
      </c>
      <c r="B38" s="61"/>
      <c r="C38" s="61"/>
      <c r="D38" s="63">
        <v>1247.4100000000001</v>
      </c>
      <c r="E38" s="61"/>
    </row>
    <row r="39" spans="1:5" s="6" customFormat="1" ht="12.75" x14ac:dyDescent="0.2">
      <c r="A39" s="60" t="s">
        <v>73</v>
      </c>
      <c r="B39" s="61"/>
      <c r="C39" s="61"/>
      <c r="D39" s="62">
        <v>367.75</v>
      </c>
      <c r="E39" s="61"/>
    </row>
    <row r="40" spans="1:5" s="6" customFormat="1" ht="12.75" x14ac:dyDescent="0.2">
      <c r="A40" s="60" t="s">
        <v>74</v>
      </c>
      <c r="B40" s="61"/>
      <c r="C40" s="61"/>
      <c r="D40" s="63">
        <v>2727.59</v>
      </c>
      <c r="E40" s="61"/>
    </row>
    <row r="41" spans="1:5" s="6" customFormat="1" ht="12.75" x14ac:dyDescent="0.2">
      <c r="A41" s="60" t="s">
        <v>75</v>
      </c>
      <c r="B41" s="61"/>
      <c r="C41" s="61"/>
      <c r="D41" s="62">
        <v>545.20000000000005</v>
      </c>
      <c r="E41" s="61"/>
    </row>
    <row r="42" spans="1:5" s="6" customFormat="1" ht="12.75" x14ac:dyDescent="0.2">
      <c r="A42" s="60" t="s">
        <v>77</v>
      </c>
      <c r="B42" s="61"/>
      <c r="C42" s="61"/>
      <c r="D42" s="63">
        <v>1035.5999999999999</v>
      </c>
      <c r="E42" s="61"/>
    </row>
    <row r="43" spans="1:5" s="6" customFormat="1" ht="12.75" x14ac:dyDescent="0.2">
      <c r="A43" s="60" t="s">
        <v>78</v>
      </c>
      <c r="B43" s="61"/>
      <c r="C43" s="61"/>
      <c r="D43" s="62">
        <v>860.64</v>
      </c>
      <c r="E43" s="61"/>
    </row>
    <row r="44" spans="1:5" s="6" customFormat="1" ht="12.75" x14ac:dyDescent="0.2">
      <c r="A44" s="60" t="s">
        <v>82</v>
      </c>
      <c r="B44" s="61"/>
      <c r="C44" s="61"/>
      <c r="D44" s="62">
        <v>108.09</v>
      </c>
      <c r="E44" s="61"/>
    </row>
    <row r="45" spans="1:5" s="6" customFormat="1" ht="12.75" x14ac:dyDescent="0.2">
      <c r="A45" s="60" t="s">
        <v>83</v>
      </c>
      <c r="B45" s="61"/>
      <c r="C45" s="61"/>
      <c r="D45" s="62">
        <v>250.93</v>
      </c>
      <c r="E45" s="61"/>
    </row>
    <row r="46" spans="1:5" s="6" customFormat="1" ht="12.75" x14ac:dyDescent="0.2">
      <c r="A46" s="59" t="s">
        <v>84</v>
      </c>
      <c r="B46" s="51">
        <v>165.08</v>
      </c>
      <c r="C46" s="51">
        <v>165.08</v>
      </c>
      <c r="D46" s="51">
        <v>80.319999999999993</v>
      </c>
      <c r="E46" s="51">
        <v>48.66</v>
      </c>
    </row>
    <row r="47" spans="1:5" s="6" customFormat="1" ht="12.75" x14ac:dyDescent="0.2">
      <c r="A47" s="60" t="s">
        <v>86</v>
      </c>
      <c r="B47" s="61"/>
      <c r="C47" s="61"/>
      <c r="D47" s="62">
        <v>80.319999999999993</v>
      </c>
      <c r="E47" s="61"/>
    </row>
    <row r="48" spans="1:5" s="6" customFormat="1" ht="25.5" x14ac:dyDescent="0.2">
      <c r="A48" s="53" t="s">
        <v>126</v>
      </c>
      <c r="B48" s="50">
        <v>1681.92</v>
      </c>
      <c r="C48" s="50">
        <v>1681.92</v>
      </c>
      <c r="D48" s="54"/>
      <c r="E48" s="54"/>
    </row>
    <row r="49" spans="1:5" s="6" customFormat="1" ht="12.75" x14ac:dyDescent="0.2">
      <c r="A49" s="59" t="s">
        <v>58</v>
      </c>
      <c r="B49" s="50">
        <v>1681.92</v>
      </c>
      <c r="C49" s="50">
        <v>1681.92</v>
      </c>
      <c r="D49" s="54"/>
      <c r="E49" s="54"/>
    </row>
    <row r="50" spans="1:5" s="6" customFormat="1" ht="12.75" x14ac:dyDescent="0.2">
      <c r="A50" s="53" t="s">
        <v>127</v>
      </c>
      <c r="B50" s="50">
        <v>875709.39</v>
      </c>
      <c r="C50" s="50">
        <v>875709.39</v>
      </c>
      <c r="D50" s="50">
        <v>420369.24</v>
      </c>
      <c r="E50" s="51">
        <v>48</v>
      </c>
    </row>
    <row r="51" spans="1:5" s="6" customFormat="1" ht="12.75" x14ac:dyDescent="0.2">
      <c r="A51" s="59" t="s">
        <v>49</v>
      </c>
      <c r="B51" s="50">
        <v>852514.32</v>
      </c>
      <c r="C51" s="50">
        <v>852514.32</v>
      </c>
      <c r="D51" s="50">
        <v>408558.92</v>
      </c>
      <c r="E51" s="51">
        <v>47.92</v>
      </c>
    </row>
    <row r="52" spans="1:5" s="6" customFormat="1" ht="12.75" x14ac:dyDescent="0.2">
      <c r="A52" s="60" t="s">
        <v>51</v>
      </c>
      <c r="B52" s="61"/>
      <c r="C52" s="61"/>
      <c r="D52" s="63">
        <v>320619.93</v>
      </c>
      <c r="E52" s="61"/>
    </row>
    <row r="53" spans="1:5" s="6" customFormat="1" ht="12.75" x14ac:dyDescent="0.2">
      <c r="A53" s="60" t="s">
        <v>52</v>
      </c>
      <c r="B53" s="61"/>
      <c r="C53" s="61"/>
      <c r="D53" s="63">
        <v>8639.51</v>
      </c>
      <c r="E53" s="61"/>
    </row>
    <row r="54" spans="1:5" s="6" customFormat="1" ht="12.75" x14ac:dyDescent="0.2">
      <c r="A54" s="60" t="s">
        <v>53</v>
      </c>
      <c r="B54" s="61"/>
      <c r="C54" s="61"/>
      <c r="D54" s="63">
        <v>6012.67</v>
      </c>
      <c r="E54" s="61"/>
    </row>
    <row r="55" spans="1:5" s="6" customFormat="1" ht="12.75" x14ac:dyDescent="0.2">
      <c r="A55" s="60" t="s">
        <v>55</v>
      </c>
      <c r="B55" s="61"/>
      <c r="C55" s="61"/>
      <c r="D55" s="63">
        <v>17966.86</v>
      </c>
      <c r="E55" s="61"/>
    </row>
    <row r="56" spans="1:5" s="6" customFormat="1" ht="12.75" x14ac:dyDescent="0.2">
      <c r="A56" s="60" t="s">
        <v>57</v>
      </c>
      <c r="B56" s="61"/>
      <c r="C56" s="61"/>
      <c r="D56" s="63">
        <v>55319.95</v>
      </c>
      <c r="E56" s="61"/>
    </row>
    <row r="57" spans="1:5" s="6" customFormat="1" ht="12.75" x14ac:dyDescent="0.2">
      <c r="A57" s="59" t="s">
        <v>58</v>
      </c>
      <c r="B57" s="50">
        <v>21270.07</v>
      </c>
      <c r="C57" s="50">
        <v>21270.07</v>
      </c>
      <c r="D57" s="50">
        <v>11159.02</v>
      </c>
      <c r="E57" s="51">
        <v>52.46</v>
      </c>
    </row>
    <row r="58" spans="1:5" s="6" customFormat="1" ht="12.75" x14ac:dyDescent="0.2">
      <c r="A58" s="60" t="s">
        <v>60</v>
      </c>
      <c r="B58" s="61"/>
      <c r="C58" s="61"/>
      <c r="D58" s="62">
        <v>133.19999999999999</v>
      </c>
      <c r="E58" s="61"/>
    </row>
    <row r="59" spans="1:5" s="6" customFormat="1" ht="25.5" x14ac:dyDescent="0.2">
      <c r="A59" s="60" t="s">
        <v>61</v>
      </c>
      <c r="B59" s="61"/>
      <c r="C59" s="61"/>
      <c r="D59" s="63">
        <v>10847.38</v>
      </c>
      <c r="E59" s="61"/>
    </row>
    <row r="60" spans="1:5" s="6" customFormat="1" ht="12.75" x14ac:dyDescent="0.2">
      <c r="A60" s="60" t="s">
        <v>76</v>
      </c>
      <c r="B60" s="61"/>
      <c r="C60" s="61"/>
      <c r="D60" s="62">
        <v>177.12</v>
      </c>
      <c r="E60" s="61"/>
    </row>
    <row r="61" spans="1:5" s="6" customFormat="1" ht="12.75" x14ac:dyDescent="0.2">
      <c r="A61" s="60" t="s">
        <v>83</v>
      </c>
      <c r="B61" s="61"/>
      <c r="C61" s="61"/>
      <c r="D61" s="62">
        <v>1.32</v>
      </c>
      <c r="E61" s="61"/>
    </row>
    <row r="62" spans="1:5" s="6" customFormat="1" ht="25.5" x14ac:dyDescent="0.2">
      <c r="A62" s="59" t="s">
        <v>87</v>
      </c>
      <c r="B62" s="50">
        <v>1925</v>
      </c>
      <c r="C62" s="50">
        <v>1925</v>
      </c>
      <c r="D62" s="51">
        <v>651.29999999999995</v>
      </c>
      <c r="E62" s="51">
        <v>33.83</v>
      </c>
    </row>
    <row r="63" spans="1:5" s="6" customFormat="1" ht="12.75" x14ac:dyDescent="0.2">
      <c r="A63" s="60" t="s">
        <v>89</v>
      </c>
      <c r="B63" s="61"/>
      <c r="C63" s="61"/>
      <c r="D63" s="62">
        <v>651.29999999999995</v>
      </c>
      <c r="E63" s="61"/>
    </row>
    <row r="64" spans="1:5" s="6" customFormat="1" ht="38.25" x14ac:dyDescent="0.2">
      <c r="A64" s="53" t="s">
        <v>129</v>
      </c>
      <c r="B64" s="50">
        <v>1700</v>
      </c>
      <c r="C64" s="50">
        <v>1700</v>
      </c>
      <c r="D64" s="51">
        <v>784.38</v>
      </c>
      <c r="E64" s="51">
        <v>46.14</v>
      </c>
    </row>
    <row r="65" spans="1:5" s="6" customFormat="1" ht="12.75" x14ac:dyDescent="0.2">
      <c r="A65" s="59" t="s">
        <v>58</v>
      </c>
      <c r="B65" s="50">
        <v>1700</v>
      </c>
      <c r="C65" s="50">
        <v>1700</v>
      </c>
      <c r="D65" s="51">
        <v>784.38</v>
      </c>
      <c r="E65" s="51">
        <v>46.14</v>
      </c>
    </row>
    <row r="66" spans="1:5" s="6" customFormat="1" ht="12.75" x14ac:dyDescent="0.2">
      <c r="A66" s="60" t="s">
        <v>73</v>
      </c>
      <c r="B66" s="61"/>
      <c r="C66" s="61"/>
      <c r="D66" s="62">
        <v>784.38</v>
      </c>
      <c r="E66" s="61"/>
    </row>
    <row r="67" spans="1:5" s="6" customFormat="1" ht="38.25" x14ac:dyDescent="0.2">
      <c r="A67" s="53" t="s">
        <v>130</v>
      </c>
      <c r="B67" s="50">
        <v>1949.37</v>
      </c>
      <c r="C67" s="50">
        <v>1949.37</v>
      </c>
      <c r="D67" s="54"/>
      <c r="E67" s="54"/>
    </row>
    <row r="68" spans="1:5" s="6" customFormat="1" ht="12.75" x14ac:dyDescent="0.2">
      <c r="A68" s="59" t="s">
        <v>58</v>
      </c>
      <c r="B68" s="50">
        <v>1949.37</v>
      </c>
      <c r="C68" s="50">
        <v>1949.37</v>
      </c>
      <c r="D68" s="54"/>
      <c r="E68" s="54"/>
    </row>
    <row r="69" spans="1:5" s="58" customFormat="1" ht="12.75" x14ac:dyDescent="0.2">
      <c r="A69" s="55" t="s">
        <v>131</v>
      </c>
      <c r="B69" s="56">
        <v>17190.599999999999</v>
      </c>
      <c r="C69" s="56">
        <v>17190.599999999999</v>
      </c>
      <c r="D69" s="55"/>
      <c r="E69" s="55"/>
    </row>
    <row r="70" spans="1:5" s="6" customFormat="1" ht="12.75" x14ac:dyDescent="0.2">
      <c r="A70" s="53" t="s">
        <v>127</v>
      </c>
      <c r="B70" s="50">
        <v>17190.599999999999</v>
      </c>
      <c r="C70" s="50">
        <v>17190.599999999999</v>
      </c>
      <c r="D70" s="54"/>
      <c r="E70" s="54"/>
    </row>
    <row r="71" spans="1:5" s="6" customFormat="1" ht="25.5" x14ac:dyDescent="0.2">
      <c r="A71" s="59" t="s">
        <v>87</v>
      </c>
      <c r="B71" s="50">
        <v>9290.6</v>
      </c>
      <c r="C71" s="50">
        <v>9290.6</v>
      </c>
      <c r="D71" s="54"/>
      <c r="E71" s="54"/>
    </row>
    <row r="72" spans="1:5" s="6" customFormat="1" ht="25.5" x14ac:dyDescent="0.2">
      <c r="A72" s="59" t="s">
        <v>94</v>
      </c>
      <c r="B72" s="50">
        <v>7900</v>
      </c>
      <c r="C72" s="50">
        <v>7900</v>
      </c>
      <c r="D72" s="54"/>
      <c r="E72" s="54"/>
    </row>
    <row r="73" spans="1:5" s="58" customFormat="1" ht="12.75" x14ac:dyDescent="0.2">
      <c r="A73" s="55" t="s">
        <v>132</v>
      </c>
      <c r="B73" s="56">
        <v>42570</v>
      </c>
      <c r="C73" s="56">
        <v>42570</v>
      </c>
      <c r="D73" s="56">
        <v>22623.33</v>
      </c>
      <c r="E73" s="57">
        <v>53.14</v>
      </c>
    </row>
    <row r="74" spans="1:5" s="6" customFormat="1" ht="12.75" x14ac:dyDescent="0.2">
      <c r="A74" s="53" t="s">
        <v>127</v>
      </c>
      <c r="B74" s="50">
        <v>42570</v>
      </c>
      <c r="C74" s="50">
        <v>42570</v>
      </c>
      <c r="D74" s="50">
        <v>22623.33</v>
      </c>
      <c r="E74" s="51">
        <v>53.14</v>
      </c>
    </row>
    <row r="75" spans="1:5" s="6" customFormat="1" ht="12.75" x14ac:dyDescent="0.2">
      <c r="A75" s="59" t="s">
        <v>58</v>
      </c>
      <c r="B75" s="50">
        <v>42570</v>
      </c>
      <c r="C75" s="50">
        <v>42570</v>
      </c>
      <c r="D75" s="50">
        <v>22623.33</v>
      </c>
      <c r="E75" s="51">
        <v>53.14</v>
      </c>
    </row>
    <row r="76" spans="1:5" s="6" customFormat="1" ht="12.75" x14ac:dyDescent="0.2">
      <c r="A76" s="60" t="s">
        <v>66</v>
      </c>
      <c r="B76" s="61"/>
      <c r="C76" s="61"/>
      <c r="D76" s="63">
        <v>22623.33</v>
      </c>
      <c r="E76" s="61"/>
    </row>
    <row r="77" spans="1:5" s="6" customFormat="1" ht="25.5" x14ac:dyDescent="0.2">
      <c r="A77" s="54" t="s">
        <v>133</v>
      </c>
      <c r="B77" s="50">
        <v>76873.149999999994</v>
      </c>
      <c r="C77" s="50">
        <v>76873.149999999994</v>
      </c>
      <c r="D77" s="50">
        <v>38272.29</v>
      </c>
      <c r="E77" s="51">
        <v>49.79</v>
      </c>
    </row>
    <row r="78" spans="1:5" s="58" customFormat="1" ht="12.75" x14ac:dyDescent="0.2">
      <c r="A78" s="55" t="s">
        <v>134</v>
      </c>
      <c r="B78" s="56">
        <v>47158.43</v>
      </c>
      <c r="C78" s="56">
        <v>47158.43</v>
      </c>
      <c r="D78" s="56">
        <v>21608.83</v>
      </c>
      <c r="E78" s="57">
        <v>45.82</v>
      </c>
    </row>
    <row r="79" spans="1:5" s="6" customFormat="1" ht="25.5" x14ac:dyDescent="0.2">
      <c r="A79" s="53" t="s">
        <v>124</v>
      </c>
      <c r="B79" s="50">
        <v>28500</v>
      </c>
      <c r="C79" s="50">
        <v>28500</v>
      </c>
      <c r="D79" s="50">
        <v>13307.58</v>
      </c>
      <c r="E79" s="51">
        <v>46.69</v>
      </c>
    </row>
    <row r="80" spans="1:5" s="6" customFormat="1" ht="12.75" x14ac:dyDescent="0.2">
      <c r="A80" s="59" t="s">
        <v>49</v>
      </c>
      <c r="B80" s="50">
        <v>9806</v>
      </c>
      <c r="C80" s="50">
        <v>9806</v>
      </c>
      <c r="D80" s="50">
        <v>5211.45</v>
      </c>
      <c r="E80" s="51">
        <v>53.15</v>
      </c>
    </row>
    <row r="81" spans="1:5" s="6" customFormat="1" ht="12.75" x14ac:dyDescent="0.2">
      <c r="A81" s="60" t="s">
        <v>51</v>
      </c>
      <c r="B81" s="61"/>
      <c r="C81" s="61"/>
      <c r="D81" s="63">
        <v>2954.27</v>
      </c>
      <c r="E81" s="61"/>
    </row>
    <row r="82" spans="1:5" s="6" customFormat="1" ht="12.75" x14ac:dyDescent="0.2">
      <c r="A82" s="60" t="s">
        <v>55</v>
      </c>
      <c r="B82" s="61"/>
      <c r="C82" s="61"/>
      <c r="D82" s="62">
        <v>400</v>
      </c>
      <c r="E82" s="61"/>
    </row>
    <row r="83" spans="1:5" s="6" customFormat="1" ht="12.75" x14ac:dyDescent="0.2">
      <c r="A83" s="60" t="s">
        <v>57</v>
      </c>
      <c r="B83" s="61"/>
      <c r="C83" s="61"/>
      <c r="D83" s="63">
        <v>1857.18</v>
      </c>
      <c r="E83" s="61"/>
    </row>
    <row r="84" spans="1:5" s="6" customFormat="1" ht="12.75" x14ac:dyDescent="0.2">
      <c r="A84" s="59" t="s">
        <v>58</v>
      </c>
      <c r="B84" s="50">
        <v>18694</v>
      </c>
      <c r="C84" s="50">
        <v>18694</v>
      </c>
      <c r="D84" s="50">
        <v>8096.13</v>
      </c>
      <c r="E84" s="51">
        <v>43.31</v>
      </c>
    </row>
    <row r="85" spans="1:5" s="6" customFormat="1" ht="25.5" x14ac:dyDescent="0.2">
      <c r="A85" s="60" t="s">
        <v>61</v>
      </c>
      <c r="B85" s="61"/>
      <c r="C85" s="61"/>
      <c r="D85" s="62">
        <v>378.18</v>
      </c>
      <c r="E85" s="61"/>
    </row>
    <row r="86" spans="1:5" s="6" customFormat="1" ht="12.75" x14ac:dyDescent="0.2">
      <c r="A86" s="60" t="s">
        <v>78</v>
      </c>
      <c r="B86" s="61"/>
      <c r="C86" s="61"/>
      <c r="D86" s="63">
        <v>7717.95</v>
      </c>
      <c r="E86" s="61"/>
    </row>
    <row r="87" spans="1:5" s="6" customFormat="1" ht="25.5" x14ac:dyDescent="0.2">
      <c r="A87" s="53" t="s">
        <v>126</v>
      </c>
      <c r="B87" s="50">
        <v>1908.43</v>
      </c>
      <c r="C87" s="50">
        <v>1908.43</v>
      </c>
      <c r="D87" s="54"/>
      <c r="E87" s="54"/>
    </row>
    <row r="88" spans="1:5" s="6" customFormat="1" ht="12.75" x14ac:dyDescent="0.2">
      <c r="A88" s="59" t="s">
        <v>49</v>
      </c>
      <c r="B88" s="50">
        <v>1908.43</v>
      </c>
      <c r="C88" s="50">
        <v>1908.43</v>
      </c>
      <c r="D88" s="54"/>
      <c r="E88" s="54"/>
    </row>
    <row r="89" spans="1:5" s="6" customFormat="1" ht="12.75" x14ac:dyDescent="0.2">
      <c r="A89" s="53" t="s">
        <v>127</v>
      </c>
      <c r="B89" s="50">
        <v>16750</v>
      </c>
      <c r="C89" s="50">
        <v>16750</v>
      </c>
      <c r="D89" s="50">
        <v>8301.25</v>
      </c>
      <c r="E89" s="51">
        <v>49.56</v>
      </c>
    </row>
    <row r="90" spans="1:5" s="6" customFormat="1" ht="12.75" x14ac:dyDescent="0.2">
      <c r="A90" s="59" t="s">
        <v>49</v>
      </c>
      <c r="B90" s="50">
        <v>16750</v>
      </c>
      <c r="C90" s="50">
        <v>16750</v>
      </c>
      <c r="D90" s="50">
        <v>8301.25</v>
      </c>
      <c r="E90" s="51">
        <v>49.56</v>
      </c>
    </row>
    <row r="91" spans="1:5" s="6" customFormat="1" ht="12.75" x14ac:dyDescent="0.2">
      <c r="A91" s="60" t="s">
        <v>51</v>
      </c>
      <c r="B91" s="61"/>
      <c r="C91" s="61"/>
      <c r="D91" s="63">
        <v>8301.25</v>
      </c>
      <c r="E91" s="61"/>
    </row>
    <row r="92" spans="1:5" s="58" customFormat="1" ht="12.75" x14ac:dyDescent="0.2">
      <c r="A92" s="55" t="s">
        <v>135</v>
      </c>
      <c r="B92" s="56">
        <v>26140.16</v>
      </c>
      <c r="C92" s="56">
        <v>26140.16</v>
      </c>
      <c r="D92" s="56">
        <v>13622.94</v>
      </c>
      <c r="E92" s="57">
        <v>52.11</v>
      </c>
    </row>
    <row r="93" spans="1:5" s="6" customFormat="1" ht="12.75" x14ac:dyDescent="0.2">
      <c r="A93" s="53" t="s">
        <v>136</v>
      </c>
      <c r="B93" s="50">
        <v>12922.8</v>
      </c>
      <c r="C93" s="50">
        <v>12922.8</v>
      </c>
      <c r="D93" s="50">
        <v>5076.97</v>
      </c>
      <c r="E93" s="51">
        <v>39.29</v>
      </c>
    </row>
    <row r="94" spans="1:5" s="6" customFormat="1" ht="12.75" x14ac:dyDescent="0.2">
      <c r="A94" s="59" t="s">
        <v>49</v>
      </c>
      <c r="B94" s="50">
        <v>12922.8</v>
      </c>
      <c r="C94" s="50">
        <v>12922.8</v>
      </c>
      <c r="D94" s="50">
        <v>5076.97</v>
      </c>
      <c r="E94" s="51">
        <v>39.29</v>
      </c>
    </row>
    <row r="95" spans="1:5" s="6" customFormat="1" ht="12.75" x14ac:dyDescent="0.2">
      <c r="A95" s="60" t="s">
        <v>51</v>
      </c>
      <c r="B95" s="61"/>
      <c r="C95" s="61"/>
      <c r="D95" s="63">
        <v>5076.97</v>
      </c>
      <c r="E95" s="61"/>
    </row>
    <row r="96" spans="1:5" s="6" customFormat="1" ht="12.75" x14ac:dyDescent="0.2">
      <c r="A96" s="53" t="s">
        <v>137</v>
      </c>
      <c r="B96" s="50">
        <v>1446.51</v>
      </c>
      <c r="C96" s="50">
        <v>1446.51</v>
      </c>
      <c r="D96" s="51">
        <v>714.65</v>
      </c>
      <c r="E96" s="51">
        <v>49.41</v>
      </c>
    </row>
    <row r="97" spans="1:5" s="6" customFormat="1" ht="12.75" x14ac:dyDescent="0.2">
      <c r="A97" s="59" t="s">
        <v>49</v>
      </c>
      <c r="B97" s="50">
        <v>1446.51</v>
      </c>
      <c r="C97" s="50">
        <v>1446.51</v>
      </c>
      <c r="D97" s="51">
        <v>714.65</v>
      </c>
      <c r="E97" s="51">
        <v>49.41</v>
      </c>
    </row>
    <row r="98" spans="1:5" s="6" customFormat="1" ht="12.75" x14ac:dyDescent="0.2">
      <c r="A98" s="60" t="s">
        <v>51</v>
      </c>
      <c r="B98" s="61"/>
      <c r="C98" s="61"/>
      <c r="D98" s="62">
        <v>714.65</v>
      </c>
      <c r="E98" s="61"/>
    </row>
    <row r="99" spans="1:5" s="6" customFormat="1" ht="12.75" x14ac:dyDescent="0.2">
      <c r="A99" s="53" t="s">
        <v>138</v>
      </c>
      <c r="B99" s="50">
        <v>9910.65</v>
      </c>
      <c r="C99" s="50">
        <v>9910.65</v>
      </c>
      <c r="D99" s="50">
        <v>7030.04</v>
      </c>
      <c r="E99" s="51">
        <v>70.930000000000007</v>
      </c>
    </row>
    <row r="100" spans="1:5" s="6" customFormat="1" ht="12.75" x14ac:dyDescent="0.2">
      <c r="A100" s="59" t="s">
        <v>49</v>
      </c>
      <c r="B100" s="50">
        <v>6243.34</v>
      </c>
      <c r="C100" s="50">
        <v>6243.34</v>
      </c>
      <c r="D100" s="50">
        <v>5270.19</v>
      </c>
      <c r="E100" s="51">
        <v>84.41</v>
      </c>
    </row>
    <row r="101" spans="1:5" s="6" customFormat="1" ht="12.75" x14ac:dyDescent="0.2">
      <c r="A101" s="60" t="s">
        <v>51</v>
      </c>
      <c r="B101" s="61"/>
      <c r="C101" s="61"/>
      <c r="D101" s="63">
        <v>3700.86</v>
      </c>
      <c r="E101" s="61"/>
    </row>
    <row r="102" spans="1:5" s="6" customFormat="1" ht="12.75" x14ac:dyDescent="0.2">
      <c r="A102" s="60" t="s">
        <v>55</v>
      </c>
      <c r="B102" s="61"/>
      <c r="C102" s="61"/>
      <c r="D102" s="62">
        <v>300</v>
      </c>
      <c r="E102" s="61"/>
    </row>
    <row r="103" spans="1:5" s="6" customFormat="1" ht="12.75" x14ac:dyDescent="0.2">
      <c r="A103" s="60" t="s">
        <v>57</v>
      </c>
      <c r="B103" s="61"/>
      <c r="C103" s="61"/>
      <c r="D103" s="63">
        <v>1269.33</v>
      </c>
      <c r="E103" s="61"/>
    </row>
    <row r="104" spans="1:5" s="6" customFormat="1" ht="12.75" x14ac:dyDescent="0.2">
      <c r="A104" s="59" t="s">
        <v>58</v>
      </c>
      <c r="B104" s="50">
        <v>3667.31</v>
      </c>
      <c r="C104" s="50">
        <v>3667.31</v>
      </c>
      <c r="D104" s="50">
        <v>1759.85</v>
      </c>
      <c r="E104" s="51">
        <v>47.99</v>
      </c>
    </row>
    <row r="105" spans="1:5" s="6" customFormat="1" ht="12.75" x14ac:dyDescent="0.2">
      <c r="A105" s="60" t="s">
        <v>60</v>
      </c>
      <c r="B105" s="61"/>
      <c r="C105" s="61"/>
      <c r="D105" s="62">
        <v>60</v>
      </c>
      <c r="E105" s="61"/>
    </row>
    <row r="106" spans="1:5" s="6" customFormat="1" ht="25.5" x14ac:dyDescent="0.2">
      <c r="A106" s="60" t="s">
        <v>61</v>
      </c>
      <c r="B106" s="61"/>
      <c r="C106" s="61"/>
      <c r="D106" s="63">
        <v>1699.85</v>
      </c>
      <c r="E106" s="61"/>
    </row>
    <row r="107" spans="1:5" s="6" customFormat="1" ht="12.75" x14ac:dyDescent="0.2">
      <c r="A107" s="53" t="s">
        <v>163</v>
      </c>
      <c r="B107" s="50">
        <v>1860.2</v>
      </c>
      <c r="C107" s="50">
        <v>1860.2</v>
      </c>
      <c r="D107" s="51">
        <v>801.28</v>
      </c>
      <c r="E107" s="51">
        <v>43.07</v>
      </c>
    </row>
    <row r="108" spans="1:5" s="6" customFormat="1" ht="12.75" x14ac:dyDescent="0.2">
      <c r="A108" s="59" t="s">
        <v>49</v>
      </c>
      <c r="B108" s="51">
        <v>689.27</v>
      </c>
      <c r="C108" s="51">
        <v>689.27</v>
      </c>
      <c r="D108" s="51">
        <v>296.89999999999998</v>
      </c>
      <c r="E108" s="51">
        <v>43.07</v>
      </c>
    </row>
    <row r="109" spans="1:5" s="6" customFormat="1" ht="12.75" x14ac:dyDescent="0.2">
      <c r="A109" s="60" t="s">
        <v>57</v>
      </c>
      <c r="B109" s="61"/>
      <c r="C109" s="61"/>
      <c r="D109" s="62">
        <v>296.89999999999998</v>
      </c>
      <c r="E109" s="61"/>
    </row>
    <row r="110" spans="1:5" s="6" customFormat="1" ht="12.75" x14ac:dyDescent="0.2">
      <c r="A110" s="59" t="s">
        <v>58</v>
      </c>
      <c r="B110" s="50">
        <v>1170.93</v>
      </c>
      <c r="C110" s="50">
        <v>1170.93</v>
      </c>
      <c r="D110" s="51">
        <v>504.38</v>
      </c>
      <c r="E110" s="51">
        <v>43.08</v>
      </c>
    </row>
    <row r="111" spans="1:5" s="6" customFormat="1" ht="25.5" x14ac:dyDescent="0.2">
      <c r="A111" s="60" t="s">
        <v>61</v>
      </c>
      <c r="B111" s="61"/>
      <c r="C111" s="61"/>
      <c r="D111" s="62">
        <v>504.38</v>
      </c>
      <c r="E111" s="61"/>
    </row>
    <row r="112" spans="1:5" s="58" customFormat="1" ht="12.75" x14ac:dyDescent="0.2">
      <c r="A112" s="55" t="s">
        <v>139</v>
      </c>
      <c r="B112" s="56">
        <v>1226.56</v>
      </c>
      <c r="C112" s="56">
        <v>1226.56</v>
      </c>
      <c r="D112" s="57">
        <v>713.13</v>
      </c>
      <c r="E112" s="57">
        <v>58.14</v>
      </c>
    </row>
    <row r="113" spans="1:5" s="6" customFormat="1" ht="12.75" x14ac:dyDescent="0.2">
      <c r="A113" s="53" t="s">
        <v>136</v>
      </c>
      <c r="B113" s="50">
        <v>1200</v>
      </c>
      <c r="C113" s="50">
        <v>1200</v>
      </c>
      <c r="D113" s="51">
        <v>713.13</v>
      </c>
      <c r="E113" s="51">
        <v>59.43</v>
      </c>
    </row>
    <row r="114" spans="1:5" s="6" customFormat="1" ht="12.75" x14ac:dyDescent="0.2">
      <c r="A114" s="59" t="s">
        <v>58</v>
      </c>
      <c r="B114" s="50">
        <v>1100</v>
      </c>
      <c r="C114" s="50">
        <v>1100</v>
      </c>
      <c r="D114" s="51">
        <v>713.13</v>
      </c>
      <c r="E114" s="51">
        <v>64.83</v>
      </c>
    </row>
    <row r="115" spans="1:5" s="6" customFormat="1" ht="12.75" x14ac:dyDescent="0.2">
      <c r="A115" s="60" t="s">
        <v>60</v>
      </c>
      <c r="B115" s="61"/>
      <c r="C115" s="61"/>
      <c r="D115" s="62">
        <v>660</v>
      </c>
      <c r="E115" s="61"/>
    </row>
    <row r="116" spans="1:5" s="6" customFormat="1" ht="12.75" x14ac:dyDescent="0.2">
      <c r="A116" s="60" t="s">
        <v>65</v>
      </c>
      <c r="B116" s="61"/>
      <c r="C116" s="61"/>
      <c r="D116" s="62">
        <v>53.13</v>
      </c>
      <c r="E116" s="61"/>
    </row>
    <row r="117" spans="1:5" s="6" customFormat="1" ht="25.5" x14ac:dyDescent="0.2">
      <c r="A117" s="59" t="s">
        <v>94</v>
      </c>
      <c r="B117" s="51">
        <v>100</v>
      </c>
      <c r="C117" s="51">
        <v>100</v>
      </c>
      <c r="D117" s="54"/>
      <c r="E117" s="54"/>
    </row>
    <row r="118" spans="1:5" s="6" customFormat="1" ht="25.5" x14ac:dyDescent="0.2">
      <c r="A118" s="53" t="s">
        <v>123</v>
      </c>
      <c r="B118" s="51">
        <v>26.56</v>
      </c>
      <c r="C118" s="51">
        <v>26.56</v>
      </c>
      <c r="D118" s="54"/>
      <c r="E118" s="54"/>
    </row>
    <row r="119" spans="1:5" s="6" customFormat="1" ht="12.75" x14ac:dyDescent="0.2">
      <c r="A119" s="59" t="s">
        <v>58</v>
      </c>
      <c r="B119" s="51">
        <v>26.56</v>
      </c>
      <c r="C119" s="51">
        <v>26.56</v>
      </c>
      <c r="D119" s="54"/>
      <c r="E119" s="54"/>
    </row>
    <row r="120" spans="1:5" s="58" customFormat="1" ht="12.75" x14ac:dyDescent="0.2">
      <c r="A120" s="55" t="s">
        <v>140</v>
      </c>
      <c r="B120" s="56">
        <v>1916</v>
      </c>
      <c r="C120" s="56">
        <v>1916</v>
      </c>
      <c r="D120" s="56">
        <v>1916</v>
      </c>
      <c r="E120" s="57">
        <v>100</v>
      </c>
    </row>
    <row r="121" spans="1:5" s="6" customFormat="1" ht="12.75" x14ac:dyDescent="0.2">
      <c r="A121" s="53" t="s">
        <v>136</v>
      </c>
      <c r="B121" s="50">
        <v>1916</v>
      </c>
      <c r="C121" s="50">
        <v>1916</v>
      </c>
      <c r="D121" s="50">
        <v>1916</v>
      </c>
      <c r="E121" s="51">
        <v>100</v>
      </c>
    </row>
    <row r="122" spans="1:5" s="6" customFormat="1" ht="12.75" x14ac:dyDescent="0.2">
      <c r="A122" s="59" t="s">
        <v>58</v>
      </c>
      <c r="B122" s="50">
        <v>1916</v>
      </c>
      <c r="C122" s="50">
        <v>1916</v>
      </c>
      <c r="D122" s="50">
        <v>1916</v>
      </c>
      <c r="E122" s="51">
        <v>100</v>
      </c>
    </row>
    <row r="123" spans="1:5" s="6" customFormat="1" ht="12.75" x14ac:dyDescent="0.2">
      <c r="A123" s="60" t="s">
        <v>72</v>
      </c>
      <c r="B123" s="61"/>
      <c r="C123" s="61"/>
      <c r="D123" s="63">
        <v>1500</v>
      </c>
      <c r="E123" s="61"/>
    </row>
    <row r="124" spans="1:5" s="6" customFormat="1" ht="12.75" x14ac:dyDescent="0.2">
      <c r="A124" s="60" t="s">
        <v>76</v>
      </c>
      <c r="B124" s="61"/>
      <c r="C124" s="61"/>
      <c r="D124" s="62">
        <v>416</v>
      </c>
      <c r="E124" s="61"/>
    </row>
    <row r="125" spans="1:5" s="58" customFormat="1" ht="25.5" x14ac:dyDescent="0.2">
      <c r="A125" s="55" t="s">
        <v>141</v>
      </c>
      <c r="B125" s="57">
        <v>432</v>
      </c>
      <c r="C125" s="57">
        <v>432</v>
      </c>
      <c r="D125" s="57">
        <v>411.39</v>
      </c>
      <c r="E125" s="57">
        <v>95.23</v>
      </c>
    </row>
    <row r="126" spans="1:5" s="6" customFormat="1" ht="12.75" x14ac:dyDescent="0.2">
      <c r="A126" s="53" t="s">
        <v>127</v>
      </c>
      <c r="B126" s="51">
        <v>432</v>
      </c>
      <c r="C126" s="51">
        <v>432</v>
      </c>
      <c r="D126" s="51">
        <v>411.39</v>
      </c>
      <c r="E126" s="51">
        <v>95.23</v>
      </c>
    </row>
    <row r="127" spans="1:5" s="6" customFormat="1" ht="12.75" x14ac:dyDescent="0.2">
      <c r="A127" s="59" t="s">
        <v>90</v>
      </c>
      <c r="B127" s="51">
        <v>432</v>
      </c>
      <c r="C127" s="51">
        <v>432</v>
      </c>
      <c r="D127" s="51">
        <v>411.39</v>
      </c>
      <c r="E127" s="51">
        <v>95.23</v>
      </c>
    </row>
    <row r="128" spans="1:5" s="6" customFormat="1" ht="12.75" x14ac:dyDescent="0.2">
      <c r="A128" s="60" t="s">
        <v>92</v>
      </c>
      <c r="B128" s="61"/>
      <c r="C128" s="61"/>
      <c r="D128" s="62">
        <v>411.39</v>
      </c>
      <c r="E128" s="61"/>
    </row>
    <row r="129" spans="1:5" s="6" customFormat="1" ht="25.5" x14ac:dyDescent="0.2">
      <c r="A129" s="54" t="s">
        <v>142</v>
      </c>
      <c r="B129" s="51">
        <v>40</v>
      </c>
      <c r="C129" s="51">
        <v>40</v>
      </c>
      <c r="D129" s="54"/>
      <c r="E129" s="54"/>
    </row>
    <row r="130" spans="1:5" s="58" customFormat="1" ht="12.75" x14ac:dyDescent="0.2">
      <c r="A130" s="55" t="s">
        <v>143</v>
      </c>
      <c r="B130" s="57">
        <v>40</v>
      </c>
      <c r="C130" s="57">
        <v>40</v>
      </c>
      <c r="D130" s="55"/>
      <c r="E130" s="55"/>
    </row>
    <row r="131" spans="1:5" s="6" customFormat="1" ht="12.75" x14ac:dyDescent="0.2">
      <c r="A131" s="53" t="s">
        <v>122</v>
      </c>
      <c r="B131" s="51">
        <v>40</v>
      </c>
      <c r="C131" s="51">
        <v>40</v>
      </c>
      <c r="D131" s="54"/>
      <c r="E131" s="54"/>
    </row>
    <row r="132" spans="1:5" s="6" customFormat="1" ht="12.75" x14ac:dyDescent="0.2">
      <c r="A132" s="59" t="s">
        <v>58</v>
      </c>
      <c r="B132" s="51">
        <v>40</v>
      </c>
      <c r="C132" s="51">
        <v>40</v>
      </c>
      <c r="D132" s="54"/>
      <c r="E132" s="54"/>
    </row>
    <row r="133" spans="1:5" s="6" customFormat="1" ht="25.5" x14ac:dyDescent="0.2">
      <c r="A133" s="54" t="s">
        <v>144</v>
      </c>
      <c r="B133" s="50">
        <v>2312.92</v>
      </c>
      <c r="C133" s="50">
        <v>2312.92</v>
      </c>
      <c r="D133" s="54"/>
      <c r="E133" s="54"/>
    </row>
    <row r="134" spans="1:5" s="6" customFormat="1" ht="12.75" x14ac:dyDescent="0.2">
      <c r="A134" s="64" t="s">
        <v>145</v>
      </c>
      <c r="B134" s="65">
        <v>2312.92</v>
      </c>
      <c r="C134" s="65">
        <v>2312.92</v>
      </c>
      <c r="D134" s="82"/>
      <c r="E134" s="82"/>
    </row>
    <row r="135" spans="1:5" s="6" customFormat="1" ht="25.5" x14ac:dyDescent="0.2">
      <c r="A135" s="53" t="s">
        <v>123</v>
      </c>
      <c r="B135" s="51">
        <v>416.4</v>
      </c>
      <c r="C135" s="51">
        <v>416.4</v>
      </c>
      <c r="D135" s="54"/>
      <c r="E135" s="54"/>
    </row>
    <row r="136" spans="1:5" s="6" customFormat="1" ht="25.5" x14ac:dyDescent="0.2">
      <c r="A136" s="59" t="s">
        <v>94</v>
      </c>
      <c r="B136" s="51">
        <v>416.4</v>
      </c>
      <c r="C136" s="51">
        <v>416.4</v>
      </c>
      <c r="D136" s="54"/>
      <c r="E136" s="54"/>
    </row>
    <row r="137" spans="1:5" s="6" customFormat="1" ht="25.5" x14ac:dyDescent="0.2">
      <c r="A137" s="53" t="s">
        <v>126</v>
      </c>
      <c r="B137" s="50">
        <v>1004.37</v>
      </c>
      <c r="C137" s="50">
        <v>1004.37</v>
      </c>
      <c r="D137" s="54"/>
      <c r="E137" s="54"/>
    </row>
    <row r="138" spans="1:5" s="6" customFormat="1" ht="25.5" x14ac:dyDescent="0.2">
      <c r="A138" s="59" t="s">
        <v>94</v>
      </c>
      <c r="B138" s="50">
        <v>1004.37</v>
      </c>
      <c r="C138" s="50">
        <v>1004.37</v>
      </c>
      <c r="D138" s="54"/>
      <c r="E138" s="54"/>
    </row>
    <row r="139" spans="1:5" s="6" customFormat="1" ht="25.5" x14ac:dyDescent="0.2">
      <c r="A139" s="53" t="s">
        <v>128</v>
      </c>
      <c r="B139" s="51">
        <v>892.15</v>
      </c>
      <c r="C139" s="51">
        <v>892.15</v>
      </c>
      <c r="D139" s="54"/>
      <c r="E139" s="54"/>
    </row>
    <row r="140" spans="1:5" s="6" customFormat="1" ht="25.5" x14ac:dyDescent="0.2">
      <c r="A140" s="59" t="s">
        <v>94</v>
      </c>
      <c r="B140" s="51">
        <v>892.15</v>
      </c>
      <c r="C140" s="51">
        <v>892.15</v>
      </c>
      <c r="D140" s="54"/>
      <c r="E140" s="54"/>
    </row>
  </sheetData>
  <pageMargins left="0.75" right="0.75" top="1" bottom="1" header="0.5" footer="0.5"/>
  <pageSetup paperSize="9" orientation="landscape" verticalDpi="0" r:id="rId1"/>
  <headerFooter>
    <oddHeader>&amp;LPROGRAMSKA KLASIFIKACIJA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FCCB2-3743-46AF-BB75-6589549A5123}">
  <dimension ref="A1:G7"/>
  <sheetViews>
    <sheetView showGridLines="0" zoomScaleNormal="100" workbookViewId="0">
      <selection activeCell="D16" sqref="D16"/>
    </sheetView>
  </sheetViews>
  <sheetFormatPr defaultRowHeight="11.25" x14ac:dyDescent="0.15"/>
  <cols>
    <col min="1" max="1" width="32" style="1" customWidth="1"/>
    <col min="2" max="2" width="17.85546875" style="1" customWidth="1"/>
    <col min="3" max="3" width="14.85546875" style="1" customWidth="1"/>
    <col min="4" max="4" width="15" style="1" customWidth="1"/>
    <col min="5" max="5" width="25.140625" style="1" customWidth="1"/>
    <col min="6" max="7" width="11.140625" style="1" customWidth="1"/>
    <col min="8" max="16384" width="9.140625" style="1"/>
  </cols>
  <sheetData>
    <row r="1" spans="1:7" s="5" customFormat="1" ht="42" customHeight="1" thickBot="1" x14ac:dyDescent="0.2">
      <c r="A1" s="80" t="s">
        <v>1</v>
      </c>
      <c r="B1" s="80" t="s">
        <v>169</v>
      </c>
      <c r="C1" s="80" t="s">
        <v>154</v>
      </c>
      <c r="D1" s="80" t="s">
        <v>153</v>
      </c>
      <c r="E1" s="80" t="s">
        <v>170</v>
      </c>
      <c r="F1" s="80" t="s">
        <v>146</v>
      </c>
      <c r="G1" s="80" t="s">
        <v>147</v>
      </c>
    </row>
    <row r="2" spans="1:7" s="69" customFormat="1" ht="12.75" x14ac:dyDescent="0.2">
      <c r="A2" s="48" t="s">
        <v>0</v>
      </c>
      <c r="B2" s="48"/>
      <c r="C2" s="48"/>
      <c r="D2" s="48"/>
      <c r="E2" s="48"/>
      <c r="F2" s="48"/>
      <c r="G2" s="49"/>
    </row>
    <row r="3" spans="1:7" s="6" customFormat="1" ht="12.75" x14ac:dyDescent="0.2">
      <c r="A3" s="53" t="s">
        <v>116</v>
      </c>
      <c r="B3" s="50">
        <v>413844.45</v>
      </c>
      <c r="C3" s="50">
        <v>1089884.07</v>
      </c>
      <c r="D3" s="50">
        <v>1089884.07</v>
      </c>
      <c r="E3" s="50">
        <v>505023.44</v>
      </c>
      <c r="F3" s="51">
        <v>122.03</v>
      </c>
      <c r="G3" s="52">
        <v>46.34</v>
      </c>
    </row>
    <row r="4" spans="1:7" s="6" customFormat="1" ht="25.5" x14ac:dyDescent="0.2">
      <c r="A4" s="53" t="s">
        <v>117</v>
      </c>
      <c r="B4" s="50">
        <v>412987.16</v>
      </c>
      <c r="C4" s="50">
        <v>1087928.07</v>
      </c>
      <c r="D4" s="50">
        <v>1087928.07</v>
      </c>
      <c r="E4" s="50">
        <v>503107.44</v>
      </c>
      <c r="F4" s="51">
        <v>121.82</v>
      </c>
      <c r="G4" s="52">
        <v>46.24</v>
      </c>
    </row>
    <row r="5" spans="1:7" s="6" customFormat="1" ht="38.25" x14ac:dyDescent="0.2">
      <c r="A5" s="53" t="s">
        <v>118</v>
      </c>
      <c r="B5" s="51">
        <v>857.29</v>
      </c>
      <c r="C5" s="50">
        <v>1956</v>
      </c>
      <c r="D5" s="50">
        <v>1956</v>
      </c>
      <c r="E5" s="50">
        <v>1916</v>
      </c>
      <c r="F5" s="51">
        <v>223.49</v>
      </c>
      <c r="G5" s="52">
        <v>97.96</v>
      </c>
    </row>
    <row r="6" spans="1:7" s="69" customFormat="1" ht="12.75" x14ac:dyDescent="0.2">
      <c r="A6" s="48" t="s">
        <v>47</v>
      </c>
      <c r="B6" s="72">
        <v>412176.02</v>
      </c>
      <c r="C6" s="72">
        <v>1085070.46</v>
      </c>
      <c r="D6" s="72">
        <v>1085070.46</v>
      </c>
      <c r="E6" s="72">
        <v>503876.89</v>
      </c>
      <c r="F6" s="71">
        <v>122.25</v>
      </c>
      <c r="G6" s="70">
        <v>46.44</v>
      </c>
    </row>
    <row r="7" spans="1:7" s="69" customFormat="1" ht="12.75" x14ac:dyDescent="0.2">
      <c r="A7" s="48" t="s">
        <v>97</v>
      </c>
      <c r="B7" s="72">
        <v>413844.45</v>
      </c>
      <c r="C7" s="72">
        <v>1089884.07</v>
      </c>
      <c r="D7" s="72">
        <v>1089884.07</v>
      </c>
      <c r="E7" s="72">
        <v>505023.44</v>
      </c>
      <c r="F7" s="71">
        <v>122.03</v>
      </c>
      <c r="G7" s="70">
        <v>46.34</v>
      </c>
    </row>
  </sheetData>
  <pageMargins left="0.75" right="0.75" top="1" bottom="1" header="0.5" footer="0.5"/>
  <pageSetup paperSize="9" orientation="landscape" verticalDpi="0" r:id="rId1"/>
  <headerFooter>
    <oddHeader>&amp;LFUNKCIJSKA KLASIFIKACIJA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 OPĆEG DIJELA</vt:lpstr>
      <vt:lpstr>EKONOMSKA KL.</vt:lpstr>
      <vt:lpstr>PO IZVORIMA</vt:lpstr>
      <vt:lpstr>PROGRAMSKA KL.</vt:lpstr>
      <vt:lpstr>FUNKCIJSKA KL.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Višnja</cp:lastModifiedBy>
  <cp:lastPrinted>2024-07-18T08:38:05Z</cp:lastPrinted>
  <dcterms:created xsi:type="dcterms:W3CDTF">2022-07-19T20:33:42Z</dcterms:created>
  <dcterms:modified xsi:type="dcterms:W3CDTF">2024-07-18T11:18:16Z</dcterms:modified>
</cp:coreProperties>
</file>