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06-2020\Local Disk\FINANCIJSKI IZVJEŠTAJI 2024\31.12.2024\IZVRŠENJE\"/>
    </mc:Choice>
  </mc:AlternateContent>
  <xr:revisionPtr revIDLastSave="0" documentId="13_ncr:1_{16E588D4-F65D-4F25-A746-6377F786D0B1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SAŽETAK OPĆEG DIJELA" sheetId="1" r:id="rId1"/>
    <sheet name="PRIH. I RASH. PO EKONOMSKOJ KL." sheetId="13" r:id="rId2"/>
    <sheet name="PO IZVORIMA FINANCIRANJA" sheetId="14" r:id="rId3"/>
    <sheet name="RASHODI PO FUNKCIJSKOJ KL" sheetId="15" r:id="rId4"/>
    <sheet name="RASHODI PO PROGRAMSKOJ KL" sheetId="16" r:id="rId5"/>
    <sheet name="List1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11" i="1" l="1"/>
  <c r="G11" i="1"/>
  <c r="G9" i="1"/>
  <c r="G12" i="1"/>
  <c r="G8" i="1"/>
  <c r="F9" i="1"/>
  <c r="F12" i="1"/>
  <c r="F8" i="1"/>
  <c r="F38" i="1"/>
  <c r="F39" i="1"/>
  <c r="G29" i="1"/>
  <c r="G30" i="1"/>
  <c r="F29" i="1"/>
  <c r="F30" i="1"/>
  <c r="C28" i="1"/>
  <c r="D28" i="1"/>
  <c r="E28" i="1"/>
  <c r="B28" i="1"/>
  <c r="B37" i="1" s="1"/>
  <c r="C13" i="1"/>
  <c r="D13" i="1"/>
  <c r="D14" i="1" s="1"/>
  <c r="E13" i="1"/>
  <c r="B13" i="1"/>
  <c r="C10" i="1"/>
  <c r="E10" i="1"/>
  <c r="B10" i="1"/>
  <c r="C14" i="1" l="1"/>
  <c r="E14" i="1"/>
  <c r="E37" i="1" s="1"/>
  <c r="B14" i="1"/>
  <c r="G10" i="1"/>
  <c r="F28" i="1"/>
  <c r="G28" i="1"/>
  <c r="F10" i="1"/>
  <c r="G13" i="1"/>
  <c r="F13" i="1"/>
  <c r="G14" i="1" l="1"/>
  <c r="F14" i="1"/>
  <c r="F37" i="1"/>
</calcChain>
</file>

<file path=xl/sharedStrings.xml><?xml version="1.0" encoding="utf-8"?>
<sst xmlns="http://schemas.openxmlformats.org/spreadsheetml/2006/main" count="362" uniqueCount="191">
  <si>
    <t>A. RAČUN PRIHODA I RASHODA</t>
  </si>
  <si>
    <t>Oznaka</t>
  </si>
  <si>
    <t>Izvorni plan (2.)</t>
  </si>
  <si>
    <t>Tekući plan (3.)</t>
  </si>
  <si>
    <t>Indeks 4./1. (5.)</t>
  </si>
  <si>
    <t>Indeks 4./3. (6.)</t>
  </si>
  <si>
    <t>B. RAČUN FINANCIRANJA</t>
  </si>
  <si>
    <r>
      <rPr>
        <b/>
        <sz val="10"/>
        <color rgb="FF000000"/>
        <rFont val="Verdana"/>
        <family val="2"/>
        <charset val="238"/>
      </rPr>
      <t>8</t>
    </r>
    <r>
      <rPr>
        <sz val="10"/>
        <color rgb="FF000000"/>
        <rFont val="Verdana"/>
        <family val="2"/>
        <charset val="238"/>
      </rPr>
      <t xml:space="preserve"> Primici od financijske imovine</t>
    </r>
  </si>
  <si>
    <r>
      <rPr>
        <b/>
        <sz val="10"/>
        <color theme="1"/>
        <rFont val="Verdana"/>
        <family val="2"/>
        <charset val="238"/>
      </rPr>
      <t>5</t>
    </r>
    <r>
      <rPr>
        <sz val="10"/>
        <color theme="1"/>
        <rFont val="Verdana"/>
        <family val="2"/>
        <charset val="238"/>
      </rPr>
      <t xml:space="preserve"> Izdaci za financ.im. i otplate zajmova</t>
    </r>
  </si>
  <si>
    <t>B. RAČUN PRIHODA I PRIMITAKA</t>
  </si>
  <si>
    <r>
      <rPr>
        <b/>
        <sz val="10"/>
        <color rgb="FF000000"/>
        <rFont val="Arial"/>
        <family val="2"/>
        <charset val="238"/>
      </rPr>
      <t>6</t>
    </r>
    <r>
      <rPr>
        <sz val="10"/>
        <color rgb="FF000000"/>
        <rFont val="Arial"/>
        <family val="2"/>
        <charset val="238"/>
      </rPr>
      <t xml:space="preserve"> Prihodi poslovanja</t>
    </r>
  </si>
  <si>
    <r>
      <rPr>
        <b/>
        <sz val="10"/>
        <color rgb="FF000000"/>
        <rFont val="Arial"/>
        <family val="2"/>
        <charset val="238"/>
      </rPr>
      <t>7</t>
    </r>
    <r>
      <rPr>
        <sz val="10"/>
        <color rgb="FF000000"/>
        <rFont val="Arial"/>
        <family val="2"/>
        <charset val="238"/>
      </rPr>
      <t xml:space="preserve"> Prihodi od prodaje nefinancijske imovine</t>
    </r>
  </si>
  <si>
    <r>
      <rPr>
        <b/>
        <sz val="10"/>
        <color rgb="FF000000"/>
        <rFont val="Arial"/>
        <family val="2"/>
        <charset val="238"/>
      </rPr>
      <t>3</t>
    </r>
    <r>
      <rPr>
        <sz val="10"/>
        <color rgb="FF000000"/>
        <rFont val="Arial"/>
        <family val="2"/>
        <charset val="238"/>
      </rPr>
      <t xml:space="preserve"> Rashodi poslovanja</t>
    </r>
  </si>
  <si>
    <t>4 Rashodi za nefinancijsku imovinu</t>
  </si>
  <si>
    <t>Preneseni manjak iz prethodne godine</t>
  </si>
  <si>
    <r>
      <t xml:space="preserve">             </t>
    </r>
    <r>
      <rPr>
        <b/>
        <sz val="16"/>
        <color indexed="8"/>
        <rFont val="Times New Roman"/>
        <family val="1"/>
        <charset val="238"/>
      </rPr>
      <t>SAŽETAK RAČUNA PRIHODA I RASHODA I RAČUNA FINANCIRANJA</t>
    </r>
  </si>
  <si>
    <t>OPĆI DIO</t>
  </si>
  <si>
    <t>D. PRIJENOS SREDSTAVA U SLIJEDEĆE RAZDOBLJE</t>
  </si>
  <si>
    <t>UKUPNO PRIHODI</t>
  </si>
  <si>
    <t>UKUPNO RASHODI</t>
  </si>
  <si>
    <t>NETO  ZADUŽIVANJE/FINANCIRANJE (B)</t>
  </si>
  <si>
    <t>PRENESENA SREDSTVA   ( C)</t>
  </si>
  <si>
    <t>RAZLIKA - VIŠAK/MANJAK (A)</t>
  </si>
  <si>
    <t>Prenesena raspoloživa sredstva iz prethodne godine</t>
  </si>
  <si>
    <t xml:space="preserve">C. PRENESENA SREDSTVA IZ PRETHODNE GODINE </t>
  </si>
  <si>
    <t>VIŠAK/MANJAK (A) +/- NETO (B)+ PRENESENA SREDSTVA ( C )</t>
  </si>
  <si>
    <t xml:space="preserve">  MANJAK</t>
  </si>
  <si>
    <t xml:space="preserve">  VIŠAK  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</si>
  <si>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</si>
  <si>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</si>
  <si>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</si>
  <si>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</si>
  <si>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</si>
  <si>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</si>
  <si>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</si>
  <si>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</si>
  <si>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</si>
  <si>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</si>
  <si>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</si>
  <si>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</si>
  <si>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6614 Prihodi od prodaje proizvoda i robe</t>
  </si>
  <si>
    <t>6615 Prihodi od pruženih usluga</t>
  </si>
  <si>
    <t>663 Donacije od pravnih i fizičkih osoba izvan općeg proračuna i povrat donacija po protestiranim jamstvima</t>
  </si>
  <si>
    <t>6631 Tekuće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</si>
  <si>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</si>
  <si>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</si>
  <si>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</si>
  <si>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SVEUKUPNO PRIHODI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</si>
  <si>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</si>
  <si>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</si>
  <si>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</si>
  <si>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</si>
  <si>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</si>
  <si>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</si>
  <si>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</si>
  <si>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</si>
  <si>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</si>
  <si>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</si>
  <si>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</si>
  <si>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</si>
  <si>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</si>
  <si>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</si>
  <si>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</si>
  <si>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</si>
  <si>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</si>
  <si>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</si>
  <si>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</si>
  <si>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</si>
  <si>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</si>
  <si>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</si>
  <si>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</si>
  <si>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</si>
  <si>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</si>
  <si>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</si>
  <si>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</si>
  <si>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</si>
  <si>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</si>
  <si>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</si>
  <si>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</si>
  <si>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</si>
  <si>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</si>
  <si>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</si>
  <si>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3294 Članarine i norme</t>
  </si>
  <si>
    <t>3299 Ostali nespomenuti rashodi poslovanja</t>
  </si>
  <si>
    <t>34 Financijski rashodi</t>
  </si>
  <si>
    <t>343 Ostali financijski rashodi</t>
  </si>
  <si>
    <t>3431 Bankarske usluge i usluge platnog prometa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</si>
  <si>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</si>
  <si>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</si>
  <si>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</si>
  <si>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38 Ostali rashodi</t>
  </si>
  <si>
    <t>381 Tekuće donacije</t>
  </si>
  <si>
    <t>3812 Tekuće donacije u naravi</t>
  </si>
  <si>
    <t>4 Rashodi za nabavu nefinancijske imovine</t>
  </si>
  <si>
    <t>42 Rashodi za nabavu proizvedene dugotrajne imovine</t>
  </si>
  <si>
    <t>422 Postrojenja i oprema</t>
  </si>
  <si>
    <t>4227 Uređaji, strojevi i oprema za ostale namjene</t>
  </si>
  <si>
    <t>SVEUKUPNO RASHODI</t>
  </si>
  <si>
    <t>Izvor: 1 OPĆI PRIHODI I PRIMICI</t>
  </si>
  <si>
    <t>Izvor: 11 Opći prihodi i primici</t>
  </si>
  <si>
    <t>Izvor: 3 VLASTITI PRIHODI</t>
  </si>
  <si>
    <t>Izvor: 32 Vlastiti prihodi - proračunski korisnici</t>
  </si>
  <si>
    <t>Izvor: 4 PRIHODI ZA POSEBNE NAMJENE</t>
  </si>
  <si>
    <t>Izvor: 43 Prihodi za posebne namjene - proračunski korisnici</t>
  </si>
  <si>
    <t>Izvor: 44 Prihodi za decentralizirane funkcije</t>
  </si>
  <si>
    <t>Izvor: 5 POMOĆI</t>
  </si>
  <si>
    <t>Izvor: 51 Pomoći</t>
  </si>
  <si>
    <t>Izvor: 52 Pomoći - proračunski korisnici</t>
  </si>
  <si>
    <t>Izvor: 6 DONACIJE</t>
  </si>
  <si>
    <t>Izvor: 62 Donacije - proračunski korisnici</t>
  </si>
  <si>
    <t>Izvor: 7 PRIHODI OD PRODAJE ILI ZAMJENE NEFINANCIJSKE IMOVINE I NAKNADE S NASLOVA OSIGURANJA</t>
  </si>
  <si>
    <t>Izvor: 73 Prihodi od prodaje ili zamjene nefin. imov. i naknade štete s nalova osiguranja - prorač. korisnici</t>
  </si>
  <si>
    <t>Izvor: 38 Prenesena sredstva - vlastiti prihodi proračunskih korisnika</t>
  </si>
  <si>
    <t>Izvor: 48 Prenesena sredstva - namjenski prihodi</t>
  </si>
  <si>
    <t>Izvor: 58 Prenesena sredstva - pomoći</t>
  </si>
  <si>
    <t>Izvor: 78 Prenesena sredstva - prihodi od prodaje ili zamjene nefinancijske imovine i naknade s naslova osiguranja</t>
  </si>
  <si>
    <t>Funk. klas: 09 OBRAZOVANJE</t>
  </si>
  <si>
    <t>Funk. klas: 091 Predškolsko i osnovno obrazovanje</t>
  </si>
  <si>
    <t>Funk. klas: 098 Usluge obrazovanja koje nisu drugdje svrstane</t>
  </si>
  <si>
    <t>SVEUKUPNO</t>
  </si>
  <si>
    <t>Program: 5301 Osnovnoškolsko obrazovanje</t>
  </si>
  <si>
    <t>A 530101 Osiguravanje uvjeta rada</t>
  </si>
  <si>
    <t>Izvor: 321 Vlastiti prihodi - proračunski korisnici</t>
  </si>
  <si>
    <t>Izvor: 383 Prenesena sredstva - vlastiti prihodi proračunskih korisnika</t>
  </si>
  <si>
    <t>Izvor: 431 Prihodi za posebne namjene - proračunski korisnici</t>
  </si>
  <si>
    <t>Izvor: 441 Prihodi za decentralizirane funkcije - OŠ</t>
  </si>
  <si>
    <t>Izvor: 483 Prenesena sredstva - namjenski prihodi - proračunski korisnici</t>
  </si>
  <si>
    <t>Izvor: 521 Pomoći - proračunski korisnici</t>
  </si>
  <si>
    <t>Izvor: 582 Prenesena sredstva - pomoći - proračunski korisnici</t>
  </si>
  <si>
    <t>Izvor: 731 Prihodi od prodaje ili zamjene nefin. imov. i naknade štete s naslova osiguranja - prorač. korisnici</t>
  </si>
  <si>
    <t>Izvor: 782 Prenesena sredstva - Prihodi od prodaje ili zamjene nefinancijske imovine i naknade štete s naslova osiguranja</t>
  </si>
  <si>
    <t>A 530106 Nabava udžbenika za učenike OŠ</t>
  </si>
  <si>
    <t>A 530107 Prehrana za učenike u osnovnim školama</t>
  </si>
  <si>
    <t>Program: 5302 Unapređenje kvalitete odgojno obrazovnog sustava</t>
  </si>
  <si>
    <t>A 530202 Produženi boravak učenika-putnika</t>
  </si>
  <si>
    <t>A 530209 Sufinanciranje rada pomoćnika u nastavi</t>
  </si>
  <si>
    <t>Izvor: 111 Porezni i ostali prihodi</t>
  </si>
  <si>
    <t>Izvor: 512 Pomoći iz državnog proračuna</t>
  </si>
  <si>
    <t>Izvor: 515 Pomoći za provođenje EU projekata</t>
  </si>
  <si>
    <t>A 530222 Programi školskog kurikuluma</t>
  </si>
  <si>
    <t>A 530239 Županijska škola plivanja</t>
  </si>
  <si>
    <t>A 530240 Osiguranje besplatnih zaliha menstrualnih higijenskih potrepština</t>
  </si>
  <si>
    <t>Program: 5306 Obilježavanje postignuća učenika i nastavnika</t>
  </si>
  <si>
    <t>A 530604 Natjecanja i smotre</t>
  </si>
  <si>
    <t>Program: 5308 Kapitalna ulaganja u odgojno obrazovnu infrastrukturu</t>
  </si>
  <si>
    <t>K 530801 Opremanje ustanova školstva</t>
  </si>
  <si>
    <t>Ostvarenje preth. 2023. godine.             (1)</t>
  </si>
  <si>
    <t>Ostvarenje 2024.  godine        (4.)</t>
  </si>
  <si>
    <t>Ostvarenje prethodne  2023. godine (1)</t>
  </si>
  <si>
    <t>Ostvarenje 2024. godine        (4.)</t>
  </si>
  <si>
    <t>Tekući plan 2024. (4.)</t>
  </si>
  <si>
    <t>Izvorni plan 2024. (3.)</t>
  </si>
  <si>
    <t>Izvor: 581 Prenesena sredstva - pomoći</t>
  </si>
  <si>
    <t>Indeks (3./2.)</t>
  </si>
  <si>
    <t>PRIJEDLOG GODIŠNJEG  IZVJEŠTAJA O IZVRŠENJU FINANCIJSKOG PLANA ZA RAZDOBLJE OD 01.01.-31.12.2024. GODINE                                                                                               OSNOVNA ŠKOLA HRELJIN</t>
  </si>
  <si>
    <t>Ostvarenje prethodne godine (1)</t>
  </si>
  <si>
    <t>Ostvarenje        (4.)</t>
  </si>
  <si>
    <t>Izvršenje I - XII 2023. (2.)</t>
  </si>
  <si>
    <t>Izvršenje I-XII 2024. (5.)</t>
  </si>
  <si>
    <t>6362 Kapitalne pomoći proračunskim korisnicima iz proračuna koji im nije nadležan</t>
  </si>
  <si>
    <t>6632 Kapitalne donacije</t>
  </si>
  <si>
    <t>6712 Prihodi iz nadležnog proračuna za financiranje rashoda za nabavu nefinancijske imovine</t>
  </si>
  <si>
    <t>3291 Naknade za rad predstavničkih i izvršnih tijela, povjerenstava i slično</t>
  </si>
  <si>
    <t>4221 Uredska oprema i namještaj</t>
  </si>
  <si>
    <t>4223 Oprema za održavanje i zaštitu</t>
  </si>
  <si>
    <t>424 Knjige, umjetnička djela i ostale izložbene vrijednosti</t>
  </si>
  <si>
    <t>4241 Knjige</t>
  </si>
  <si>
    <t>1008001 PRORAČUN PRIMORSKO-GORANSKA ŽUPANIJE</t>
  </si>
  <si>
    <t>Glava: 3 ŽUPANIJSKE USTANOVE OSNOVNOG ŠKOLSTVA</t>
  </si>
  <si>
    <t>Izvor: 621 Donacije - proračunski korisnici</t>
  </si>
  <si>
    <t>Izvršenje I - XII 2023.                      (2.)</t>
  </si>
  <si>
    <t>Indeks 5/2                   (6.)</t>
  </si>
  <si>
    <t>Indeks 5/4       (7.)</t>
  </si>
  <si>
    <t>Izvršenje I-XII 2024.                     (5.)</t>
  </si>
  <si>
    <t>Izvršenje I - XII 2023.                  (2.)</t>
  </si>
  <si>
    <t>Izvorni plan 2024.          (3.)</t>
  </si>
  <si>
    <t>Tekući plan 2024.         (4.)</t>
  </si>
  <si>
    <t>Izvršenje I-XII 2024.                (5.)</t>
  </si>
  <si>
    <t>Indeks       5/2           (6.)</t>
  </si>
  <si>
    <t>Indeks        5/4              (7.)</t>
  </si>
  <si>
    <t>Izvorni plan 2024.         (3.)</t>
  </si>
  <si>
    <t>Tekući plan 2024.          (4.)</t>
  </si>
  <si>
    <t>Indeks 5/2                                  (6.)</t>
  </si>
  <si>
    <t>Indeks 5/4      (7.)</t>
  </si>
  <si>
    <t>Izvorni plan         (1.)</t>
  </si>
  <si>
    <t>Tekući plan         (2.)</t>
  </si>
  <si>
    <t>Ostvarenje               (3.)</t>
  </si>
  <si>
    <t>Izvršenje prihoda i rashoda po ekonomskoj klasifikaciji</t>
  </si>
  <si>
    <t>Izvršenje prihoda i rashoda po izvorima financiranja</t>
  </si>
  <si>
    <t>Izvršenje rashoda po funkcijskoj klasifikaciji</t>
  </si>
  <si>
    <t>Izvršenje rashoda po programskoj klasifikaciji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</si>
</sst>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_k_n;[Red]#,##0.00\ _k_n"/>
    <numFmt numFmtId="165" formatCode="#,##0.00;[Red]#,##0.00"/>
    <numFmt numFmtId="166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6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indexed="8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7.5"/>
      <color rgb="FF000000"/>
      <name val="Microsoft Sans Serif"/>
      <family val="2"/>
      <charset val="238"/>
    </font>
    <font>
      <b/>
      <sz val="10"/>
      <color rgb="FF0000FF"/>
      <name val="Arial"/>
      <family val="2"/>
      <charset val="238"/>
    </font>
    <font>
      <sz val="11"/>
      <name val="Arial"/>
      <family val="2"/>
      <charset val="238"/>
    </font>
    <font>
      <b/>
      <sz val="10"/>
      <color rgb="FFFFFFFF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0000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indent="1"/>
    </xf>
    <xf numFmtId="0" fontId="6" fillId="0" borderId="0" xfId="0" applyFont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1" fillId="0" borderId="0" xfId="0" applyFont="1" applyAlignment="1">
      <alignment horizontal="center"/>
    </xf>
    <xf numFmtId="0" fontId="13" fillId="0" borderId="0" xfId="0" applyFont="1"/>
    <xf numFmtId="0" fontId="15" fillId="3" borderId="0" xfId="0" applyFont="1" applyFill="1"/>
    <xf numFmtId="0" fontId="16" fillId="0" borderId="0" xfId="0" applyFont="1"/>
    <xf numFmtId="0" fontId="17" fillId="0" borderId="0" xfId="0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12" fillId="0" borderId="2" xfId="0" applyFont="1" applyBorder="1" applyAlignment="1">
      <alignment horizontal="center" vertical="center" wrapText="1" indent="1"/>
    </xf>
    <xf numFmtId="0" fontId="6" fillId="2" borderId="0" xfId="0" applyFont="1" applyFill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7" fillId="2" borderId="7" xfId="0" applyFont="1" applyFill="1" applyBorder="1" applyAlignment="1">
      <alignment horizontal="left" wrapText="1" indent="1"/>
    </xf>
    <xf numFmtId="4" fontId="21" fillId="3" borderId="4" xfId="0" applyNumberFormat="1" applyFont="1" applyFill="1" applyBorder="1" applyAlignment="1">
      <alignment horizontal="right" wrapText="1"/>
    </xf>
    <xf numFmtId="0" fontId="21" fillId="3" borderId="7" xfId="0" applyFont="1" applyFill="1" applyBorder="1" applyAlignment="1">
      <alignment wrapText="1"/>
    </xf>
    <xf numFmtId="0" fontId="1" fillId="0" borderId="0" xfId="0" applyFont="1" applyAlignment="1">
      <alignment horizontal="left" vertical="center"/>
    </xf>
    <xf numFmtId="4" fontId="20" fillId="0" borderId="2" xfId="2" applyNumberFormat="1" applyFont="1" applyBorder="1" applyAlignment="1">
      <alignment horizontal="right" wrapText="1"/>
    </xf>
    <xf numFmtId="4" fontId="20" fillId="0" borderId="2" xfId="0" applyNumberFormat="1" applyFont="1" applyBorder="1" applyAlignment="1">
      <alignment horizontal="right" wrapText="1"/>
    </xf>
    <xf numFmtId="4" fontId="21" fillId="0" borderId="2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vertical="center" wrapText="1"/>
    </xf>
    <xf numFmtId="164" fontId="20" fillId="0" borderId="4" xfId="3" applyNumberFormat="1" applyFont="1" applyFill="1" applyBorder="1" applyAlignment="1">
      <alignment wrapText="1"/>
    </xf>
    <xf numFmtId="164" fontId="20" fillId="0" borderId="13" xfId="3" applyNumberFormat="1" applyFont="1" applyFill="1" applyBorder="1" applyAlignment="1">
      <alignment wrapText="1"/>
    </xf>
    <xf numFmtId="0" fontId="8" fillId="0" borderId="8" xfId="0" applyFont="1" applyBorder="1" applyAlignment="1">
      <alignment horizontal="left" vertical="center" wrapText="1"/>
    </xf>
    <xf numFmtId="4" fontId="21" fillId="0" borderId="9" xfId="0" applyNumberFormat="1" applyFont="1" applyBorder="1" applyAlignment="1">
      <alignment horizontal="right"/>
    </xf>
    <xf numFmtId="165" fontId="20" fillId="2" borderId="4" xfId="3" applyNumberFormat="1" applyFont="1" applyFill="1" applyBorder="1" applyAlignment="1">
      <alignment wrapText="1"/>
    </xf>
    <xf numFmtId="0" fontId="1" fillId="0" borderId="15" xfId="0" applyFont="1" applyBorder="1" applyAlignment="1">
      <alignment horizontal="left" indent="1"/>
    </xf>
    <xf numFmtId="0" fontId="21" fillId="3" borderId="5" xfId="0" applyFont="1" applyFill="1" applyBorder="1" applyAlignment="1">
      <alignment wrapText="1"/>
    </xf>
    <xf numFmtId="4" fontId="21" fillId="3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/>
    </xf>
    <xf numFmtId="4" fontId="14" fillId="5" borderId="2" xfId="0" applyNumberFormat="1" applyFont="1" applyFill="1" applyBorder="1" applyAlignment="1">
      <alignment horizontal="right" wrapText="1"/>
    </xf>
    <xf numFmtId="0" fontId="14" fillId="7" borderId="5" xfId="0" applyFont="1" applyFill="1" applyBorder="1" applyAlignment="1">
      <alignment horizontal="left" vertical="center" wrapText="1"/>
    </xf>
    <xf numFmtId="4" fontId="14" fillId="7" borderId="3" xfId="0" applyNumberFormat="1" applyFont="1" applyFill="1" applyBorder="1" applyAlignment="1">
      <alignment horizontal="right" wrapText="1"/>
    </xf>
    <xf numFmtId="0" fontId="8" fillId="5" borderId="5" xfId="0" applyFont="1" applyFill="1" applyBorder="1" applyAlignment="1">
      <alignment horizontal="left" vertical="center" wrapText="1" indent="1"/>
    </xf>
    <xf numFmtId="0" fontId="7" fillId="5" borderId="3" xfId="0" applyFont="1" applyFill="1" applyBorder="1" applyAlignment="1">
      <alignment horizontal="left" wrapText="1" indent="1"/>
    </xf>
    <xf numFmtId="0" fontId="6" fillId="5" borderId="6" xfId="0" applyFont="1" applyFill="1" applyBorder="1" applyAlignment="1">
      <alignment horizontal="left" wrapText="1" indent="1"/>
    </xf>
    <xf numFmtId="0" fontId="8" fillId="5" borderId="14" xfId="0" applyFont="1" applyFill="1" applyBorder="1" applyAlignment="1">
      <alignment horizontal="left" vertical="center" wrapText="1"/>
    </xf>
    <xf numFmtId="4" fontId="21" fillId="5" borderId="2" xfId="0" applyNumberFormat="1" applyFont="1" applyFill="1" applyBorder="1" applyAlignment="1">
      <alignment horizontal="right"/>
    </xf>
    <xf numFmtId="0" fontId="8" fillId="5" borderId="2" xfId="0" applyFont="1" applyFill="1" applyBorder="1" applyAlignment="1">
      <alignment horizontal="left" vertical="center" wrapText="1" indent="1"/>
    </xf>
    <xf numFmtId="0" fontId="5" fillId="5" borderId="2" xfId="0" applyFont="1" applyFill="1" applyBorder="1" applyAlignment="1">
      <alignment horizontal="center" vertical="center" wrapText="1" indent="1"/>
    </xf>
    <xf numFmtId="165" fontId="20" fillId="5" borderId="4" xfId="3" applyNumberFormat="1" applyFont="1" applyFill="1" applyBorder="1" applyAlignment="1">
      <alignment wrapText="1"/>
    </xf>
    <xf numFmtId="0" fontId="7" fillId="5" borderId="7" xfId="0" applyFont="1" applyFill="1" applyBorder="1" applyAlignment="1">
      <alignment horizontal="left" wrapText="1" indent="1"/>
    </xf>
    <xf numFmtId="0" fontId="14" fillId="5" borderId="5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6" fillId="9" borderId="0" xfId="0" applyFont="1" applyFill="1" applyAlignment="1">
      <alignment horizontal="left" indent="1"/>
    </xf>
    <xf numFmtId="165" fontId="20" fillId="2" borderId="4" xfId="3" applyNumberFormat="1" applyFont="1" applyFill="1" applyBorder="1" applyAlignment="1">
      <alignment horizontal="right" wrapText="1"/>
    </xf>
    <xf numFmtId="166" fontId="20" fillId="6" borderId="4" xfId="3" applyNumberFormat="1" applyFont="1" applyFill="1" applyBorder="1" applyAlignment="1">
      <alignment wrapText="1"/>
    </xf>
    <xf numFmtId="166" fontId="26" fillId="6" borderId="4" xfId="3" applyNumberFormat="1" applyFont="1" applyFill="1" applyBorder="1" applyAlignment="1">
      <alignment wrapText="1"/>
    </xf>
    <xf numFmtId="0" fontId="6" fillId="8" borderId="0" xfId="0" applyFont="1" applyFill="1" applyAlignment="1">
      <alignment horizontal="left" indent="1"/>
    </xf>
    <xf numFmtId="0" fontId="10" fillId="0" borderId="2" xfId="0" applyFont="1" applyBorder="1" applyAlignment="1">
      <alignment horizontal="left" vertical="center" wrapText="1"/>
    </xf>
    <xf numFmtId="0" fontId="6" fillId="10" borderId="0" xfId="0" applyFont="1" applyFill="1" applyAlignment="1">
      <alignment horizontal="left" indent="1"/>
    </xf>
    <xf numFmtId="0" fontId="5" fillId="0" borderId="17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left" wrapText="1"/>
    </xf>
    <xf numFmtId="0" fontId="6" fillId="8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4" fontId="8" fillId="2" borderId="4" xfId="0" applyNumberFormat="1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right" wrapText="1"/>
    </xf>
    <xf numFmtId="0" fontId="6" fillId="2" borderId="4" xfId="0" applyFont="1" applyFill="1" applyBorder="1" applyAlignment="1">
      <alignment horizontal="right" wrapText="1"/>
    </xf>
    <xf numFmtId="0" fontId="24" fillId="2" borderId="4" xfId="0" applyFont="1" applyFill="1" applyBorder="1" applyAlignment="1">
      <alignment horizontal="left" wrapText="1"/>
    </xf>
    <xf numFmtId="4" fontId="24" fillId="2" borderId="4" xfId="0" applyNumberFormat="1" applyFont="1" applyFill="1" applyBorder="1" applyAlignment="1">
      <alignment horizontal="right" wrapText="1"/>
    </xf>
    <xf numFmtId="0" fontId="24" fillId="2" borderId="4" xfId="0" applyFont="1" applyFill="1" applyBorder="1" applyAlignment="1">
      <alignment horizontal="right" wrapText="1"/>
    </xf>
    <xf numFmtId="0" fontId="6" fillId="2" borderId="4" xfId="0" applyFont="1" applyFill="1" applyBorder="1" applyAlignment="1">
      <alignment horizontal="left" wrapText="1"/>
    </xf>
    <xf numFmtId="4" fontId="6" fillId="2" borderId="4" xfId="0" applyNumberFormat="1" applyFont="1" applyFill="1" applyBorder="1" applyAlignment="1">
      <alignment horizontal="right" wrapText="1"/>
    </xf>
    <xf numFmtId="4" fontId="8" fillId="8" borderId="4" xfId="0" applyNumberFormat="1" applyFont="1" applyFill="1" applyBorder="1" applyAlignment="1">
      <alignment horizontal="right" wrapText="1"/>
    </xf>
    <xf numFmtId="0" fontId="8" fillId="8" borderId="4" xfId="0" applyFont="1" applyFill="1" applyBorder="1" applyAlignment="1">
      <alignment horizontal="right" wrapText="1"/>
    </xf>
    <xf numFmtId="0" fontId="6" fillId="8" borderId="4" xfId="0" applyFont="1" applyFill="1" applyBorder="1" applyAlignment="1">
      <alignment horizontal="right" wrapText="1"/>
    </xf>
    <xf numFmtId="0" fontId="1" fillId="0" borderId="0" xfId="0" applyFont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4" fontId="7" fillId="2" borderId="4" xfId="0" applyNumberFormat="1" applyFont="1" applyFill="1" applyBorder="1" applyAlignment="1">
      <alignment horizontal="right" wrapText="1"/>
    </xf>
    <xf numFmtId="0" fontId="7" fillId="2" borderId="4" xfId="0" applyFont="1" applyFill="1" applyBorder="1" applyAlignment="1">
      <alignment horizontal="right" wrapText="1"/>
    </xf>
    <xf numFmtId="0" fontId="27" fillId="10" borderId="4" xfId="0" applyFont="1" applyFill="1" applyBorder="1" applyAlignment="1">
      <alignment horizontal="left" wrapText="1"/>
    </xf>
    <xf numFmtId="4" fontId="27" fillId="10" borderId="4" xfId="0" applyNumberFormat="1" applyFont="1" applyFill="1" applyBorder="1" applyAlignment="1">
      <alignment horizontal="right" wrapText="1"/>
    </xf>
    <xf numFmtId="0" fontId="27" fillId="10" borderId="4" xfId="0" applyFont="1" applyFill="1" applyBorder="1" applyAlignment="1">
      <alignment horizontal="right" wrapText="1"/>
    </xf>
    <xf numFmtId="0" fontId="8" fillId="9" borderId="4" xfId="0" applyFont="1" applyFill="1" applyBorder="1" applyAlignment="1">
      <alignment horizontal="left" wrapText="1"/>
    </xf>
    <xf numFmtId="4" fontId="8" fillId="9" borderId="4" xfId="0" applyNumberFormat="1" applyFont="1" applyFill="1" applyBorder="1" applyAlignment="1">
      <alignment horizontal="right" wrapText="1"/>
    </xf>
    <xf numFmtId="0" fontId="8" fillId="9" borderId="4" xfId="0" applyFont="1" applyFill="1" applyBorder="1" applyAlignment="1">
      <alignment horizontal="right" wrapText="1"/>
    </xf>
    <xf numFmtId="0" fontId="25" fillId="2" borderId="4" xfId="0" applyFont="1" applyFill="1" applyBorder="1" applyAlignment="1">
      <alignment horizontal="left" wrapText="1"/>
    </xf>
    <xf numFmtId="4" fontId="25" fillId="2" borderId="4" xfId="0" applyNumberFormat="1" applyFont="1" applyFill="1" applyBorder="1" applyAlignment="1">
      <alignment horizontal="right" wrapText="1"/>
    </xf>
    <xf numFmtId="0" fontId="25" fillId="2" borderId="4" xfId="0" applyFont="1" applyFill="1" applyBorder="1" applyAlignment="1">
      <alignment horizontal="right" wrapText="1"/>
    </xf>
    <xf numFmtId="0" fontId="4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4" fontId="23" fillId="2" borderId="16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</cellXfs>
  <cellStyles count="4">
    <cellStyle name="Normalno" xfId="0" builtinId="0"/>
    <cellStyle name="Obično_bilanca" xfId="1" xr:uid="{00000000-0005-0000-0000-000001000000}"/>
    <cellStyle name="Valuta" xfId="3" builtinId="4"/>
    <cellStyle name="Zarez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showGridLines="0" tabSelected="1" zoomScale="80" zoomScaleNormal="80" workbookViewId="0">
      <selection activeCell="E29" sqref="E29"/>
    </sheetView>
  </sheetViews>
  <sheetFormatPr defaultColWidth="9.28515625" defaultRowHeight="11.25" x14ac:dyDescent="0.15"/>
  <cols>
    <col min="1" max="1" width="38.42578125" style="1" customWidth="1"/>
    <col min="2" max="2" width="16.7109375" style="1" customWidth="1"/>
    <col min="3" max="3" width="17.42578125" style="1" customWidth="1"/>
    <col min="4" max="5" width="17.28515625" style="1" customWidth="1"/>
    <col min="6" max="6" width="12" style="1" customWidth="1"/>
    <col min="7" max="7" width="11.7109375" style="1" customWidth="1"/>
    <col min="8" max="16384" width="9.28515625" style="1"/>
  </cols>
  <sheetData>
    <row r="1" spans="1:7" ht="71.650000000000006" customHeight="1" thickBot="1" x14ac:dyDescent="0.2">
      <c r="A1" s="84" t="s">
        <v>154</v>
      </c>
      <c r="B1" s="84"/>
      <c r="C1" s="84"/>
      <c r="D1" s="84"/>
      <c r="E1" s="84"/>
      <c r="F1" s="84"/>
      <c r="G1" s="84"/>
    </row>
    <row r="2" spans="1:7" ht="54" customHeight="1" x14ac:dyDescent="0.15">
      <c r="A2" s="2"/>
      <c r="B2" s="2"/>
      <c r="C2" s="2" t="s">
        <v>16</v>
      </c>
      <c r="D2" s="2"/>
      <c r="E2" s="2"/>
      <c r="F2" s="2"/>
      <c r="G2" s="2"/>
    </row>
    <row r="3" spans="1:7" s="20" customFormat="1" ht="33" customHeight="1" x14ac:dyDescent="0.25">
      <c r="A3" s="85" t="s">
        <v>15</v>
      </c>
      <c r="B3" s="85"/>
      <c r="C3" s="85"/>
      <c r="D3" s="85"/>
      <c r="E3" s="85"/>
      <c r="F3" s="85"/>
      <c r="G3" s="85"/>
    </row>
    <row r="4" spans="1:7" ht="12" customHeight="1" x14ac:dyDescent="0.15">
      <c r="A4" s="3"/>
      <c r="B4" s="3"/>
      <c r="C4" s="3"/>
      <c r="D4" s="3"/>
      <c r="E4" s="3"/>
      <c r="F4" s="3"/>
      <c r="G4" s="3"/>
    </row>
    <row r="5" spans="1:7" ht="40.9" customHeight="1" x14ac:dyDescent="0.3">
      <c r="A5" s="86" t="s">
        <v>0</v>
      </c>
      <c r="B5" s="87"/>
      <c r="C5" s="87"/>
      <c r="D5" s="87"/>
      <c r="E5" s="87"/>
      <c r="F5" s="87"/>
      <c r="G5" s="88"/>
    </row>
    <row r="6" spans="1:7" s="5" customFormat="1" ht="51.4" customHeight="1" x14ac:dyDescent="0.15">
      <c r="A6" s="4" t="s">
        <v>1</v>
      </c>
      <c r="B6" s="14" t="s">
        <v>146</v>
      </c>
      <c r="C6" s="14" t="s">
        <v>2</v>
      </c>
      <c r="D6" s="14" t="s">
        <v>3</v>
      </c>
      <c r="E6" s="14" t="s">
        <v>147</v>
      </c>
      <c r="F6" s="14" t="s">
        <v>4</v>
      </c>
      <c r="G6" s="14" t="s">
        <v>5</v>
      </c>
    </row>
    <row r="7" spans="1:7" s="6" customFormat="1" ht="17.25" customHeight="1" x14ac:dyDescent="0.2">
      <c r="A7" s="37" t="s">
        <v>0</v>
      </c>
      <c r="B7" s="38"/>
      <c r="C7" s="38"/>
      <c r="D7" s="38"/>
      <c r="E7" s="38"/>
      <c r="F7" s="38"/>
      <c r="G7" s="39"/>
    </row>
    <row r="8" spans="1:7" s="6" customFormat="1" ht="18" customHeight="1" x14ac:dyDescent="0.2">
      <c r="A8" s="17" t="s">
        <v>10</v>
      </c>
      <c r="B8" s="29">
        <v>873272.39</v>
      </c>
      <c r="C8" s="29">
        <v>1085070.46</v>
      </c>
      <c r="D8" s="49">
        <v>1085070.46</v>
      </c>
      <c r="E8" s="29">
        <v>1082753.5900000001</v>
      </c>
      <c r="F8" s="29">
        <f>E8/B8*100</f>
        <v>123.98807089274861</v>
      </c>
      <c r="G8" s="29">
        <f>E8/D8*100</f>
        <v>99.786477460643439</v>
      </c>
    </row>
    <row r="9" spans="1:7" s="6" customFormat="1" ht="18" customHeight="1" x14ac:dyDescent="0.2">
      <c r="A9" s="17" t="s">
        <v>11</v>
      </c>
      <c r="B9" s="29">
        <v>0</v>
      </c>
      <c r="C9" s="29">
        <v>0</v>
      </c>
      <c r="D9" s="29">
        <v>0</v>
      </c>
      <c r="E9" s="29">
        <v>0</v>
      </c>
      <c r="F9" s="29" t="e">
        <f t="shared" ref="F9:F14" si="0">E9/B9*100</f>
        <v>#DIV/0!</v>
      </c>
      <c r="G9" s="29" t="e">
        <f t="shared" ref="G9:G14" si="1">E9/D9*100</f>
        <v>#DIV/0!</v>
      </c>
    </row>
    <row r="10" spans="1:7" s="6" customFormat="1" ht="18" customHeight="1" x14ac:dyDescent="0.2">
      <c r="A10" s="45" t="s">
        <v>18</v>
      </c>
      <c r="B10" s="44">
        <f>SUM(B8:B9)</f>
        <v>873272.39</v>
      </c>
      <c r="C10" s="44">
        <f t="shared" ref="C10:E10" si="2">SUM(C8:C9)</f>
        <v>1085070.46</v>
      </c>
      <c r="D10" s="44">
        <f>SUM(D8:D9)</f>
        <v>1085070.46</v>
      </c>
      <c r="E10" s="44">
        <f t="shared" si="2"/>
        <v>1082753.5900000001</v>
      </c>
      <c r="F10" s="29">
        <f t="shared" si="0"/>
        <v>123.98807089274861</v>
      </c>
      <c r="G10" s="29">
        <f t="shared" si="1"/>
        <v>99.786477460643439</v>
      </c>
    </row>
    <row r="11" spans="1:7" s="6" customFormat="1" ht="18" customHeight="1" x14ac:dyDescent="0.2">
      <c r="A11" s="17" t="s">
        <v>12</v>
      </c>
      <c r="B11" s="29">
        <v>874370.47</v>
      </c>
      <c r="C11" s="29">
        <v>1079571.1499999999</v>
      </c>
      <c r="D11" s="29">
        <v>1079571.1499999999</v>
      </c>
      <c r="E11" s="29">
        <v>1074452.68</v>
      </c>
      <c r="F11" s="29">
        <f>E11/B11*100</f>
        <v>122.88300175553732</v>
      </c>
      <c r="G11" s="29">
        <f>E11/D11*100</f>
        <v>99.525879327175431</v>
      </c>
    </row>
    <row r="12" spans="1:7" s="6" customFormat="1" ht="18" customHeight="1" x14ac:dyDescent="0.2">
      <c r="A12" s="17" t="s">
        <v>13</v>
      </c>
      <c r="B12" s="29">
        <v>2013.23</v>
      </c>
      <c r="C12" s="29">
        <v>10312.92</v>
      </c>
      <c r="D12" s="29">
        <v>10312.92</v>
      </c>
      <c r="E12" s="29">
        <v>6043.14</v>
      </c>
      <c r="F12" s="29">
        <f>E12/B12*100</f>
        <v>300.17136641118998</v>
      </c>
      <c r="G12" s="29">
        <f>E12/D12*100</f>
        <v>58.597758927636399</v>
      </c>
    </row>
    <row r="13" spans="1:7" s="6" customFormat="1" ht="18" customHeight="1" x14ac:dyDescent="0.2">
      <c r="A13" s="45" t="s">
        <v>19</v>
      </c>
      <c r="B13" s="44">
        <f>SUM(B11:B12)</f>
        <v>876383.7</v>
      </c>
      <c r="C13" s="44">
        <f t="shared" ref="C13:D13" si="3">SUM(C11:C12)</f>
        <v>1089884.0699999998</v>
      </c>
      <c r="D13" s="44">
        <f t="shared" si="3"/>
        <v>1089884.0699999998</v>
      </c>
      <c r="E13" s="44">
        <f>SUM(E11:E12)</f>
        <v>1080495.8199999998</v>
      </c>
      <c r="F13" s="29">
        <f t="shared" si="0"/>
        <v>123.29026886282799</v>
      </c>
      <c r="G13" s="29">
        <f t="shared" si="1"/>
        <v>99.13860104405417</v>
      </c>
    </row>
    <row r="14" spans="1:7" s="15" customFormat="1" ht="27" customHeight="1" x14ac:dyDescent="0.2">
      <c r="A14" s="47" t="s">
        <v>22</v>
      </c>
      <c r="B14" s="50">
        <f>B10-B13</f>
        <v>-3111.3099999999395</v>
      </c>
      <c r="C14" s="51">
        <f t="shared" ref="C14:E14" si="4">C10-C13</f>
        <v>-4813.6099999998696</v>
      </c>
      <c r="D14" s="51">
        <f t="shared" si="4"/>
        <v>-4813.6099999998696</v>
      </c>
      <c r="E14" s="50">
        <f t="shared" si="4"/>
        <v>2257.7700000002515</v>
      </c>
      <c r="F14" s="29">
        <f t="shared" si="0"/>
        <v>-72.566539496234554</v>
      </c>
      <c r="G14" s="29">
        <f t="shared" si="1"/>
        <v>-46.903882948562774</v>
      </c>
    </row>
    <row r="15" spans="1:7" s="15" customFormat="1" ht="27" customHeight="1" x14ac:dyDescent="0.2">
      <c r="A15" s="24"/>
      <c r="B15" s="25"/>
      <c r="C15" s="25"/>
      <c r="D15" s="25"/>
      <c r="E15" s="25"/>
      <c r="F15" s="25"/>
      <c r="G15" s="26"/>
    </row>
    <row r="18" spans="1:7" ht="26.65" customHeight="1" x14ac:dyDescent="0.15">
      <c r="A18" s="90" t="s">
        <v>6</v>
      </c>
      <c r="B18" s="90"/>
      <c r="C18" s="90"/>
      <c r="D18" s="90"/>
      <c r="E18" s="90"/>
      <c r="F18" s="90"/>
      <c r="G18" s="90"/>
    </row>
    <row r="19" spans="1:7" ht="48" customHeight="1" x14ac:dyDescent="0.15">
      <c r="A19" s="4" t="s">
        <v>1</v>
      </c>
      <c r="B19" s="14" t="s">
        <v>148</v>
      </c>
      <c r="C19" s="14" t="s">
        <v>2</v>
      </c>
      <c r="D19" s="14" t="s">
        <v>3</v>
      </c>
      <c r="E19" s="14" t="s">
        <v>149</v>
      </c>
      <c r="F19" s="14" t="s">
        <v>4</v>
      </c>
      <c r="G19" s="14" t="s">
        <v>5</v>
      </c>
    </row>
    <row r="20" spans="1:7" ht="15.75" customHeight="1" x14ac:dyDescent="0.15">
      <c r="A20" s="42" t="s">
        <v>9</v>
      </c>
      <c r="B20" s="43"/>
      <c r="C20" s="43"/>
      <c r="D20" s="43"/>
      <c r="E20" s="43"/>
      <c r="F20" s="43"/>
      <c r="G20" s="43"/>
    </row>
    <row r="21" spans="1:7" ht="14.25" customHeight="1" x14ac:dyDescent="0.2">
      <c r="A21" s="16" t="s">
        <v>7</v>
      </c>
      <c r="B21" s="21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s="7" customFormat="1" ht="28.5" customHeight="1" x14ac:dyDescent="0.2">
      <c r="A22" s="53" t="s">
        <v>8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s="7" customFormat="1" ht="20.25" customHeight="1" x14ac:dyDescent="0.2">
      <c r="A23" s="40" t="s">
        <v>20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</row>
    <row r="24" spans="1:7" s="7" customFormat="1" ht="31.15" customHeight="1" x14ac:dyDescent="0.2">
      <c r="A24" s="27"/>
      <c r="B24" s="28"/>
      <c r="C24" s="28"/>
      <c r="D24" s="28"/>
      <c r="E24" s="28"/>
      <c r="F24" s="28"/>
      <c r="G24" s="28"/>
    </row>
    <row r="25" spans="1:7" s="7" customFormat="1" ht="19.899999999999999" hidden="1" customHeight="1" x14ac:dyDescent="0.2">
      <c r="A25" s="27"/>
      <c r="B25" s="28"/>
      <c r="C25" s="28"/>
      <c r="D25" s="28"/>
      <c r="E25" s="28"/>
      <c r="F25" s="28"/>
      <c r="G25" s="28"/>
    </row>
    <row r="26" spans="1:7" ht="52.15" customHeight="1" x14ac:dyDescent="0.3">
      <c r="A26" s="89" t="s">
        <v>24</v>
      </c>
      <c r="B26" s="89"/>
      <c r="C26" s="89"/>
      <c r="D26" s="89"/>
      <c r="E26" s="89"/>
      <c r="F26" s="89"/>
      <c r="G26" s="89"/>
    </row>
    <row r="27" spans="1:7" s="8" customFormat="1" ht="47.65" customHeight="1" x14ac:dyDescent="0.25">
      <c r="A27" s="4"/>
      <c r="B27" s="14" t="s">
        <v>155</v>
      </c>
      <c r="C27" s="14" t="s">
        <v>2</v>
      </c>
      <c r="D27" s="14" t="s">
        <v>3</v>
      </c>
      <c r="E27" s="14" t="s">
        <v>156</v>
      </c>
      <c r="F27" s="14" t="s">
        <v>4</v>
      </c>
      <c r="G27" s="14" t="s">
        <v>5</v>
      </c>
    </row>
    <row r="28" spans="1:7" s="8" customFormat="1" ht="31.9" customHeight="1" x14ac:dyDescent="0.25">
      <c r="A28" s="35" t="s">
        <v>21</v>
      </c>
      <c r="B28" s="36">
        <f>SUM(B29:B30)</f>
        <v>7924.92</v>
      </c>
      <c r="C28" s="36">
        <f t="shared" ref="C28:E28" si="5">SUM(C29:C30)</f>
        <v>7535.8</v>
      </c>
      <c r="D28" s="36">
        <f t="shared" si="5"/>
        <v>7535.8</v>
      </c>
      <c r="E28" s="36">
        <f t="shared" si="5"/>
        <v>4813.6100000000006</v>
      </c>
      <c r="F28" s="36">
        <f>E28/B28</f>
        <v>0.60740171509617769</v>
      </c>
      <c r="G28" s="36">
        <f>E28/D28</f>
        <v>0.63876562541468729</v>
      </c>
    </row>
    <row r="29" spans="1:7" s="9" customFormat="1" ht="31.5" customHeight="1" x14ac:dyDescent="0.25">
      <c r="A29" s="19" t="s">
        <v>23</v>
      </c>
      <c r="B29" s="18">
        <v>7924.92</v>
      </c>
      <c r="C29" s="18">
        <v>7535.8</v>
      </c>
      <c r="D29" s="18">
        <v>7535.8</v>
      </c>
      <c r="E29" s="18">
        <v>8712.2000000000007</v>
      </c>
      <c r="F29" s="36">
        <f t="shared" ref="F29:F30" si="6">E29/B29</f>
        <v>1.0993423277458954</v>
      </c>
      <c r="G29" s="36">
        <f t="shared" ref="G29:G30" si="7">E29/D29</f>
        <v>1.1561081769686032</v>
      </c>
    </row>
    <row r="30" spans="1:7" s="10" customFormat="1" ht="28.15" customHeight="1" x14ac:dyDescent="0.25">
      <c r="A30" s="19" t="s">
        <v>14</v>
      </c>
      <c r="B30" s="18">
        <v>0</v>
      </c>
      <c r="C30" s="18">
        <v>0</v>
      </c>
      <c r="D30" s="18">
        <v>0</v>
      </c>
      <c r="E30" s="18">
        <v>-3898.59</v>
      </c>
      <c r="F30" s="36" t="e">
        <f t="shared" si="6"/>
        <v>#DIV/0!</v>
      </c>
      <c r="G30" s="36" t="e">
        <f t="shared" si="7"/>
        <v>#DIV/0!</v>
      </c>
    </row>
    <row r="31" spans="1:7" s="10" customFormat="1" ht="52.5" customHeight="1" x14ac:dyDescent="0.3">
      <c r="A31" s="91" t="s">
        <v>17</v>
      </c>
      <c r="B31" s="91"/>
      <c r="C31" s="91"/>
      <c r="D31" s="91"/>
      <c r="E31" s="91"/>
      <c r="F31" s="91"/>
      <c r="G31" s="91"/>
    </row>
    <row r="32" spans="1:7" ht="20.25" hidden="1" customHeight="1" x14ac:dyDescent="0.15"/>
    <row r="33" spans="1:7" ht="0.75" customHeight="1" x14ac:dyDescent="0.15"/>
    <row r="34" spans="1:7" ht="48.4" customHeight="1" x14ac:dyDescent="0.15">
      <c r="A34" s="4" t="s">
        <v>1</v>
      </c>
      <c r="B34" s="14" t="s">
        <v>148</v>
      </c>
      <c r="C34" s="14"/>
      <c r="D34" s="14"/>
      <c r="E34" s="14" t="s">
        <v>147</v>
      </c>
      <c r="F34" s="14" t="s">
        <v>4</v>
      </c>
      <c r="G34" s="14"/>
    </row>
    <row r="35" spans="1:7" s="33" customFormat="1" ht="0.4" customHeight="1" x14ac:dyDescent="0.3">
      <c r="A35" s="83" t="s">
        <v>17</v>
      </c>
      <c r="B35" s="83"/>
      <c r="C35" s="83"/>
      <c r="D35" s="83"/>
      <c r="E35" s="83"/>
      <c r="F35" s="83"/>
      <c r="G35" s="83"/>
    </row>
    <row r="36" spans="1:7" ht="0.75" hidden="1" customHeight="1" x14ac:dyDescent="0.15">
      <c r="A36" s="30"/>
      <c r="B36" s="30"/>
      <c r="C36" s="30"/>
      <c r="D36" s="30"/>
      <c r="E36" s="30"/>
      <c r="F36" s="30"/>
      <c r="G36" s="30"/>
    </row>
    <row r="37" spans="1:7" s="8" customFormat="1" ht="40.15" customHeight="1" x14ac:dyDescent="0.25">
      <c r="A37" s="46" t="s">
        <v>25</v>
      </c>
      <c r="B37" s="34">
        <f>SUM(B14,B23,B28)</f>
        <v>4813.6100000000606</v>
      </c>
      <c r="C37" s="34"/>
      <c r="D37" s="34"/>
      <c r="E37" s="34">
        <f t="shared" ref="E37" si="8">SUM(E14,E23,E28)</f>
        <v>7071.380000000252</v>
      </c>
      <c r="F37" s="34">
        <f>E37/B37</f>
        <v>1.4690388294855967</v>
      </c>
      <c r="G37" s="34"/>
    </row>
    <row r="38" spans="1:7" s="9" customFormat="1" ht="37.15" customHeight="1" x14ac:dyDescent="0.25">
      <c r="A38" s="31" t="s">
        <v>27</v>
      </c>
      <c r="B38" s="32">
        <v>8712.2000000000007</v>
      </c>
      <c r="C38" s="32"/>
      <c r="D38" s="32"/>
      <c r="E38" s="32">
        <v>9785.9699999999993</v>
      </c>
      <c r="F38" s="34">
        <f t="shared" ref="F38:F39" si="9">E38/B38</f>
        <v>1.1232490071394134</v>
      </c>
      <c r="G38" s="32"/>
    </row>
    <row r="39" spans="1:7" s="10" customFormat="1" ht="39" customHeight="1" x14ac:dyDescent="0.25">
      <c r="A39" s="19" t="s">
        <v>26</v>
      </c>
      <c r="B39" s="32">
        <v>-3898.59</v>
      </c>
      <c r="C39" s="32"/>
      <c r="D39" s="32"/>
      <c r="E39" s="18">
        <v>-2714.59</v>
      </c>
      <c r="F39" s="34">
        <f t="shared" si="9"/>
        <v>0.69630045734483492</v>
      </c>
      <c r="G39" s="32"/>
    </row>
    <row r="41" spans="1:7" ht="12.75" x14ac:dyDescent="0.2">
      <c r="A41" s="11"/>
    </row>
    <row r="42" spans="1:7" ht="12" x14ac:dyDescent="0.2">
      <c r="E42" s="12"/>
    </row>
    <row r="44" spans="1:7" ht="12.75" x14ac:dyDescent="0.2">
      <c r="E44" s="13"/>
    </row>
  </sheetData>
  <mergeCells count="7">
    <mergeCell ref="A35:G35"/>
    <mergeCell ref="A1:G1"/>
    <mergeCell ref="A3:G3"/>
    <mergeCell ref="A5:G5"/>
    <mergeCell ref="A26:G26"/>
    <mergeCell ref="A18:G18"/>
    <mergeCell ref="A31:G31"/>
  </mergeCells>
  <printOptions horizontalCentered="1"/>
  <pageMargins left="0" right="0" top="0" bottom="0" header="0" footer="0"/>
  <pageSetup paperSize="9" scale="75" orientation="portrait" horizontalDpi="4294967293" r:id="rId1"/>
  <ignoredErrors>
    <ignoredError sqref="F28:F30 G28:G30 F37:F39 F9:G9 F11:F13 G11:G1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94423-C7C7-42F9-9D69-B558DFD34087}">
  <dimension ref="A1:G81"/>
  <sheetViews>
    <sheetView showGridLines="0" workbookViewId="0">
      <selection activeCell="D2" sqref="D2"/>
    </sheetView>
  </sheetViews>
  <sheetFormatPr defaultRowHeight="11.25" x14ac:dyDescent="0.15"/>
  <cols>
    <col min="1" max="1" width="31.140625" style="70" customWidth="1"/>
    <col min="2" max="2" width="20" style="70" customWidth="1"/>
    <col min="3" max="3" width="19.7109375" style="70" customWidth="1"/>
    <col min="4" max="4" width="19.42578125" style="70" customWidth="1"/>
    <col min="5" max="5" width="19.7109375" style="70" customWidth="1"/>
    <col min="6" max="6" width="9.5703125" style="70" customWidth="1"/>
    <col min="7" max="7" width="9.140625" style="70" customWidth="1"/>
    <col min="8" max="16384" width="9.140625" style="1"/>
  </cols>
  <sheetData>
    <row r="1" spans="1:7" ht="39" customHeight="1" thickBot="1" x14ac:dyDescent="0.2">
      <c r="A1" s="92" t="s">
        <v>187</v>
      </c>
      <c r="B1" s="92"/>
      <c r="C1" s="92"/>
      <c r="D1" s="92"/>
      <c r="E1" s="92"/>
      <c r="F1" s="92"/>
      <c r="G1" s="92"/>
    </row>
    <row r="2" spans="1:7" s="5" customFormat="1" ht="39" thickBot="1" x14ac:dyDescent="0.2">
      <c r="A2" s="55" t="s">
        <v>1</v>
      </c>
      <c r="B2" s="55" t="s">
        <v>170</v>
      </c>
      <c r="C2" s="55" t="s">
        <v>151</v>
      </c>
      <c r="D2" s="55" t="s">
        <v>150</v>
      </c>
      <c r="E2" s="55" t="s">
        <v>173</v>
      </c>
      <c r="F2" s="55" t="s">
        <v>171</v>
      </c>
      <c r="G2" s="55" t="s">
        <v>172</v>
      </c>
    </row>
    <row r="3" spans="1:7" s="52" customFormat="1" ht="12.75" x14ac:dyDescent="0.2">
      <c r="A3" s="56" t="s">
        <v>0</v>
      </c>
      <c r="B3" s="56"/>
      <c r="C3" s="56"/>
      <c r="D3" s="56"/>
      <c r="E3" s="56"/>
      <c r="F3" s="56"/>
      <c r="G3" s="57"/>
    </row>
    <row r="4" spans="1:7" s="6" customFormat="1" ht="12.75" x14ac:dyDescent="0.2">
      <c r="A4" s="58" t="s">
        <v>28</v>
      </c>
      <c r="B4" s="59">
        <v>873272.39</v>
      </c>
      <c r="C4" s="59">
        <v>1085070.46</v>
      </c>
      <c r="D4" s="59">
        <v>1085070.46</v>
      </c>
      <c r="E4" s="59">
        <v>1082753.5900000001</v>
      </c>
      <c r="F4" s="60">
        <v>123.99</v>
      </c>
      <c r="G4" s="61">
        <v>99.79</v>
      </c>
    </row>
    <row r="5" spans="1:7" s="6" customFormat="1" ht="22.5" x14ac:dyDescent="0.2">
      <c r="A5" s="62" t="s">
        <v>29</v>
      </c>
      <c r="B5" s="63">
        <v>776546.46</v>
      </c>
      <c r="C5" s="63">
        <v>956023.7</v>
      </c>
      <c r="D5" s="63">
        <v>956023.7</v>
      </c>
      <c r="E5" s="63">
        <v>947696.4</v>
      </c>
      <c r="F5" s="64">
        <v>122.04</v>
      </c>
      <c r="G5" s="61">
        <v>99.13</v>
      </c>
    </row>
    <row r="6" spans="1:7" s="6" customFormat="1" ht="22.5" x14ac:dyDescent="0.2">
      <c r="A6" s="62" t="s">
        <v>30</v>
      </c>
      <c r="B6" s="63">
        <v>776546.46</v>
      </c>
      <c r="C6" s="62"/>
      <c r="D6" s="62"/>
      <c r="E6" s="63">
        <v>947696.4</v>
      </c>
      <c r="F6" s="64">
        <v>122.04</v>
      </c>
      <c r="G6" s="65"/>
    </row>
    <row r="7" spans="1:7" s="6" customFormat="1" ht="22.5" x14ac:dyDescent="0.2">
      <c r="A7" s="62" t="s">
        <v>31</v>
      </c>
      <c r="B7" s="63">
        <v>776075.13</v>
      </c>
      <c r="C7" s="62"/>
      <c r="D7" s="62"/>
      <c r="E7" s="63">
        <v>947276.4</v>
      </c>
      <c r="F7" s="64">
        <v>122.06</v>
      </c>
      <c r="G7" s="65"/>
    </row>
    <row r="8" spans="1:7" s="6" customFormat="1" ht="22.5" x14ac:dyDescent="0.2">
      <c r="A8" s="62" t="s">
        <v>159</v>
      </c>
      <c r="B8" s="64">
        <v>471.33</v>
      </c>
      <c r="C8" s="62"/>
      <c r="D8" s="62"/>
      <c r="E8" s="64">
        <v>420</v>
      </c>
      <c r="F8" s="64">
        <v>89.11</v>
      </c>
      <c r="G8" s="65"/>
    </row>
    <row r="9" spans="1:7" s="6" customFormat="1" ht="12" x14ac:dyDescent="0.2">
      <c r="A9" s="62" t="s">
        <v>32</v>
      </c>
      <c r="B9" s="64">
        <v>4.49</v>
      </c>
      <c r="C9" s="64">
        <v>5</v>
      </c>
      <c r="D9" s="64">
        <v>5</v>
      </c>
      <c r="E9" s="64">
        <v>4.62</v>
      </c>
      <c r="F9" s="64">
        <v>102.9</v>
      </c>
      <c r="G9" s="61">
        <v>92.4</v>
      </c>
    </row>
    <row r="10" spans="1:7" s="6" customFormat="1" ht="12" x14ac:dyDescent="0.2">
      <c r="A10" s="62" t="s">
        <v>33</v>
      </c>
      <c r="B10" s="64">
        <v>4.49</v>
      </c>
      <c r="C10" s="62"/>
      <c r="D10" s="62"/>
      <c r="E10" s="64">
        <v>4.62</v>
      </c>
      <c r="F10" s="64">
        <v>102.9</v>
      </c>
      <c r="G10" s="65"/>
    </row>
    <row r="11" spans="1:7" s="6" customFormat="1" ht="22.5" x14ac:dyDescent="0.2">
      <c r="A11" s="62" t="s">
        <v>34</v>
      </c>
      <c r="B11" s="64">
        <v>4.49</v>
      </c>
      <c r="C11" s="62"/>
      <c r="D11" s="62"/>
      <c r="E11" s="64">
        <v>4.62</v>
      </c>
      <c r="F11" s="64">
        <v>102.9</v>
      </c>
      <c r="G11" s="65"/>
    </row>
    <row r="12" spans="1:7" s="6" customFormat="1" ht="33.75" x14ac:dyDescent="0.2">
      <c r="A12" s="62" t="s">
        <v>35</v>
      </c>
      <c r="B12" s="63">
        <v>23886.87</v>
      </c>
      <c r="C12" s="63">
        <v>30899.599999999999</v>
      </c>
      <c r="D12" s="63">
        <v>30899.599999999999</v>
      </c>
      <c r="E12" s="63">
        <v>29195.34</v>
      </c>
      <c r="F12" s="64">
        <v>122.22</v>
      </c>
      <c r="G12" s="61">
        <v>94.48</v>
      </c>
    </row>
    <row r="13" spans="1:7" s="6" customFormat="1" ht="12" x14ac:dyDescent="0.2">
      <c r="A13" s="62" t="s">
        <v>36</v>
      </c>
      <c r="B13" s="63">
        <v>23886.87</v>
      </c>
      <c r="C13" s="62"/>
      <c r="D13" s="62"/>
      <c r="E13" s="63">
        <v>29195.34</v>
      </c>
      <c r="F13" s="64">
        <v>122.22</v>
      </c>
      <c r="G13" s="65"/>
    </row>
    <row r="14" spans="1:7" s="6" customFormat="1" ht="12" x14ac:dyDescent="0.2">
      <c r="A14" s="62" t="s">
        <v>37</v>
      </c>
      <c r="B14" s="63">
        <v>23886.87</v>
      </c>
      <c r="C14" s="62"/>
      <c r="D14" s="62"/>
      <c r="E14" s="63">
        <v>29195.34</v>
      </c>
      <c r="F14" s="64">
        <v>122.22</v>
      </c>
      <c r="G14" s="65"/>
    </row>
    <row r="15" spans="1:7" s="6" customFormat="1" ht="33.75" x14ac:dyDescent="0.2">
      <c r="A15" s="62" t="s">
        <v>38</v>
      </c>
      <c r="B15" s="63">
        <v>1448.5</v>
      </c>
      <c r="C15" s="64">
        <v>186</v>
      </c>
      <c r="D15" s="64">
        <v>186</v>
      </c>
      <c r="E15" s="63">
        <v>4641.93</v>
      </c>
      <c r="F15" s="64">
        <v>320.45999999999998</v>
      </c>
      <c r="G15" s="66">
        <v>2495.66</v>
      </c>
    </row>
    <row r="16" spans="1:7" s="6" customFormat="1" ht="22.5" x14ac:dyDescent="0.2">
      <c r="A16" s="62" t="s">
        <v>39</v>
      </c>
      <c r="B16" s="64">
        <v>196.32</v>
      </c>
      <c r="C16" s="62"/>
      <c r="D16" s="62"/>
      <c r="E16" s="64">
        <v>330.1</v>
      </c>
      <c r="F16" s="64">
        <v>168.14</v>
      </c>
      <c r="G16" s="65"/>
    </row>
    <row r="17" spans="1:7" s="6" customFormat="1" ht="12" x14ac:dyDescent="0.2">
      <c r="A17" s="62" t="s">
        <v>40</v>
      </c>
      <c r="B17" s="64">
        <v>78.599999999999994</v>
      </c>
      <c r="C17" s="62"/>
      <c r="D17" s="62"/>
      <c r="E17" s="64">
        <v>42.9</v>
      </c>
      <c r="F17" s="64">
        <v>54.58</v>
      </c>
      <c r="G17" s="65"/>
    </row>
    <row r="18" spans="1:7" s="6" customFormat="1" ht="12" x14ac:dyDescent="0.2">
      <c r="A18" s="62" t="s">
        <v>41</v>
      </c>
      <c r="B18" s="64">
        <v>117.72</v>
      </c>
      <c r="C18" s="62"/>
      <c r="D18" s="62"/>
      <c r="E18" s="64">
        <v>287.2</v>
      </c>
      <c r="F18" s="64">
        <v>243.97</v>
      </c>
      <c r="G18" s="65"/>
    </row>
    <row r="19" spans="1:7" s="6" customFormat="1" ht="33.75" x14ac:dyDescent="0.2">
      <c r="A19" s="62" t="s">
        <v>42</v>
      </c>
      <c r="B19" s="63">
        <v>1252.18</v>
      </c>
      <c r="C19" s="62"/>
      <c r="D19" s="62"/>
      <c r="E19" s="63">
        <v>4311.83</v>
      </c>
      <c r="F19" s="64">
        <v>344.35</v>
      </c>
      <c r="G19" s="65"/>
    </row>
    <row r="20" spans="1:7" s="6" customFormat="1" ht="12" x14ac:dyDescent="0.2">
      <c r="A20" s="62" t="s">
        <v>43</v>
      </c>
      <c r="B20" s="64">
        <v>504.45</v>
      </c>
      <c r="C20" s="62"/>
      <c r="D20" s="62"/>
      <c r="E20" s="62"/>
      <c r="F20" s="62"/>
      <c r="G20" s="65"/>
    </row>
    <row r="21" spans="1:7" s="6" customFormat="1" ht="12" x14ac:dyDescent="0.2">
      <c r="A21" s="62" t="s">
        <v>160</v>
      </c>
      <c r="B21" s="64">
        <v>747.73</v>
      </c>
      <c r="C21" s="62"/>
      <c r="D21" s="62"/>
      <c r="E21" s="63">
        <v>4311.83</v>
      </c>
      <c r="F21" s="64">
        <v>576.66</v>
      </c>
      <c r="G21" s="65"/>
    </row>
    <row r="22" spans="1:7" s="6" customFormat="1" ht="22.5" x14ac:dyDescent="0.2">
      <c r="A22" s="62" t="s">
        <v>44</v>
      </c>
      <c r="B22" s="63">
        <v>71386.070000000007</v>
      </c>
      <c r="C22" s="63">
        <v>97956.160000000003</v>
      </c>
      <c r="D22" s="63">
        <v>97956.160000000003</v>
      </c>
      <c r="E22" s="63">
        <v>101215.3</v>
      </c>
      <c r="F22" s="64">
        <v>141.79</v>
      </c>
      <c r="G22" s="61">
        <v>103.33</v>
      </c>
    </row>
    <row r="23" spans="1:7" s="6" customFormat="1" ht="33.75" x14ac:dyDescent="0.2">
      <c r="A23" s="62" t="s">
        <v>45</v>
      </c>
      <c r="B23" s="63">
        <v>71386.070000000007</v>
      </c>
      <c r="C23" s="62"/>
      <c r="D23" s="62"/>
      <c r="E23" s="63">
        <v>101215.3</v>
      </c>
      <c r="F23" s="64">
        <v>141.79</v>
      </c>
      <c r="G23" s="65"/>
    </row>
    <row r="24" spans="1:7" s="6" customFormat="1" ht="22.5" x14ac:dyDescent="0.2">
      <c r="A24" s="62" t="s">
        <v>46</v>
      </c>
      <c r="B24" s="63">
        <v>71186.070000000007</v>
      </c>
      <c r="C24" s="62"/>
      <c r="D24" s="62"/>
      <c r="E24" s="63">
        <v>95598.65</v>
      </c>
      <c r="F24" s="64">
        <v>134.29</v>
      </c>
      <c r="G24" s="65"/>
    </row>
    <row r="25" spans="1:7" s="6" customFormat="1" ht="33.75" x14ac:dyDescent="0.2">
      <c r="A25" s="62" t="s">
        <v>161</v>
      </c>
      <c r="B25" s="64">
        <v>200</v>
      </c>
      <c r="C25" s="62"/>
      <c r="D25" s="62"/>
      <c r="E25" s="63">
        <v>5616.65</v>
      </c>
      <c r="F25" s="63">
        <v>2808.33</v>
      </c>
      <c r="G25" s="65"/>
    </row>
    <row r="26" spans="1:7" s="52" customFormat="1" ht="12.75" x14ac:dyDescent="0.2">
      <c r="A26" s="56" t="s">
        <v>47</v>
      </c>
      <c r="B26" s="67">
        <v>873272.39</v>
      </c>
      <c r="C26" s="67">
        <v>1085070.46</v>
      </c>
      <c r="D26" s="67">
        <v>1085070.46</v>
      </c>
      <c r="E26" s="67">
        <v>1082753.5900000001</v>
      </c>
      <c r="F26" s="68">
        <v>123.99</v>
      </c>
      <c r="G26" s="69">
        <v>99.79</v>
      </c>
    </row>
    <row r="27" spans="1:7" s="6" customFormat="1" ht="12.75" x14ac:dyDescent="0.2">
      <c r="A27" s="58" t="s">
        <v>48</v>
      </c>
      <c r="B27" s="59">
        <v>874370.47</v>
      </c>
      <c r="C27" s="59">
        <v>1079571.1499999999</v>
      </c>
      <c r="D27" s="59">
        <v>1079571.1499999999</v>
      </c>
      <c r="E27" s="59">
        <v>1074452.68</v>
      </c>
      <c r="F27" s="60">
        <v>122.88</v>
      </c>
      <c r="G27" s="61">
        <v>99.53</v>
      </c>
    </row>
    <row r="28" spans="1:7" s="6" customFormat="1" ht="12.75" x14ac:dyDescent="0.2">
      <c r="A28" s="58" t="s">
        <v>49</v>
      </c>
      <c r="B28" s="59">
        <v>722519.49</v>
      </c>
      <c r="C28" s="59">
        <v>902280.67</v>
      </c>
      <c r="D28" s="59">
        <v>902280.67</v>
      </c>
      <c r="E28" s="59">
        <v>907161.79</v>
      </c>
      <c r="F28" s="60">
        <v>125.56</v>
      </c>
      <c r="G28" s="61">
        <v>100.54</v>
      </c>
    </row>
    <row r="29" spans="1:7" s="6" customFormat="1" ht="12.75" x14ac:dyDescent="0.2">
      <c r="A29" s="58" t="s">
        <v>50</v>
      </c>
      <c r="B29" s="59">
        <v>595535.71</v>
      </c>
      <c r="C29" s="58"/>
      <c r="D29" s="58"/>
      <c r="E29" s="59">
        <v>747933.8</v>
      </c>
      <c r="F29" s="60">
        <v>125.59</v>
      </c>
      <c r="G29" s="65"/>
    </row>
    <row r="30" spans="1:7" s="6" customFormat="1" ht="12.75" x14ac:dyDescent="0.2">
      <c r="A30" s="58" t="s">
        <v>51</v>
      </c>
      <c r="B30" s="59">
        <v>576490.55000000005</v>
      </c>
      <c r="C30" s="58"/>
      <c r="D30" s="58"/>
      <c r="E30" s="59">
        <v>720660.16</v>
      </c>
      <c r="F30" s="60">
        <v>125.01</v>
      </c>
      <c r="G30" s="65"/>
    </row>
    <row r="31" spans="1:7" s="6" customFormat="1" ht="12.75" x14ac:dyDescent="0.2">
      <c r="A31" s="58" t="s">
        <v>52</v>
      </c>
      <c r="B31" s="59">
        <v>11012.34</v>
      </c>
      <c r="C31" s="58"/>
      <c r="D31" s="58"/>
      <c r="E31" s="59">
        <v>17006.16</v>
      </c>
      <c r="F31" s="60">
        <v>154.43</v>
      </c>
      <c r="G31" s="65"/>
    </row>
    <row r="32" spans="1:7" s="6" customFormat="1" ht="25.5" x14ac:dyDescent="0.2">
      <c r="A32" s="58" t="s">
        <v>53</v>
      </c>
      <c r="B32" s="59">
        <v>8032.82</v>
      </c>
      <c r="C32" s="58"/>
      <c r="D32" s="58"/>
      <c r="E32" s="59">
        <v>10267.48</v>
      </c>
      <c r="F32" s="60">
        <v>127.82</v>
      </c>
      <c r="G32" s="65"/>
    </row>
    <row r="33" spans="1:7" s="6" customFormat="1" ht="12.75" x14ac:dyDescent="0.2">
      <c r="A33" s="58" t="s">
        <v>54</v>
      </c>
      <c r="B33" s="59">
        <v>28941.71</v>
      </c>
      <c r="C33" s="58"/>
      <c r="D33" s="58"/>
      <c r="E33" s="59">
        <v>36469.15</v>
      </c>
      <c r="F33" s="60">
        <v>126.01</v>
      </c>
      <c r="G33" s="65"/>
    </row>
    <row r="34" spans="1:7" s="6" customFormat="1" ht="25.5" x14ac:dyDescent="0.2">
      <c r="A34" s="58" t="s">
        <v>55</v>
      </c>
      <c r="B34" s="59">
        <v>28941.71</v>
      </c>
      <c r="C34" s="58"/>
      <c r="D34" s="58"/>
      <c r="E34" s="59">
        <v>36469.15</v>
      </c>
      <c r="F34" s="60">
        <v>126.01</v>
      </c>
      <c r="G34" s="65"/>
    </row>
    <row r="35" spans="1:7" s="6" customFormat="1" ht="12.75" x14ac:dyDescent="0.2">
      <c r="A35" s="58" t="s">
        <v>56</v>
      </c>
      <c r="B35" s="59">
        <v>98042.07</v>
      </c>
      <c r="C35" s="58"/>
      <c r="D35" s="58"/>
      <c r="E35" s="59">
        <v>122758.84</v>
      </c>
      <c r="F35" s="60">
        <v>125.21</v>
      </c>
      <c r="G35" s="65"/>
    </row>
    <row r="36" spans="1:7" s="6" customFormat="1" ht="25.5" x14ac:dyDescent="0.2">
      <c r="A36" s="58" t="s">
        <v>57</v>
      </c>
      <c r="B36" s="59">
        <v>98042.07</v>
      </c>
      <c r="C36" s="58"/>
      <c r="D36" s="58"/>
      <c r="E36" s="59">
        <v>122758.84</v>
      </c>
      <c r="F36" s="60">
        <v>125.21</v>
      </c>
      <c r="G36" s="65"/>
    </row>
    <row r="37" spans="1:7" s="6" customFormat="1" ht="12.75" x14ac:dyDescent="0.2">
      <c r="A37" s="58" t="s">
        <v>58</v>
      </c>
      <c r="B37" s="59">
        <v>142833.94</v>
      </c>
      <c r="C37" s="59">
        <v>165472.79999999999</v>
      </c>
      <c r="D37" s="59">
        <v>165472.79999999999</v>
      </c>
      <c r="E37" s="59">
        <v>155814.42000000001</v>
      </c>
      <c r="F37" s="60">
        <v>109.09</v>
      </c>
      <c r="G37" s="61">
        <v>94.16</v>
      </c>
    </row>
    <row r="38" spans="1:7" s="6" customFormat="1" ht="25.5" x14ac:dyDescent="0.2">
      <c r="A38" s="58" t="s">
        <v>59</v>
      </c>
      <c r="B38" s="59">
        <v>28477.75</v>
      </c>
      <c r="C38" s="58"/>
      <c r="D38" s="58"/>
      <c r="E38" s="59">
        <v>31743.41</v>
      </c>
      <c r="F38" s="60">
        <v>111.47</v>
      </c>
      <c r="G38" s="65"/>
    </row>
    <row r="39" spans="1:7" s="6" customFormat="1" ht="12.75" x14ac:dyDescent="0.2">
      <c r="A39" s="58" t="s">
        <v>60</v>
      </c>
      <c r="B39" s="59">
        <v>4908.46</v>
      </c>
      <c r="C39" s="58"/>
      <c r="D39" s="58"/>
      <c r="E39" s="59">
        <v>5857.44</v>
      </c>
      <c r="F39" s="60">
        <v>119.33</v>
      </c>
      <c r="G39" s="65"/>
    </row>
    <row r="40" spans="1:7" s="6" customFormat="1" ht="25.5" x14ac:dyDescent="0.2">
      <c r="A40" s="58" t="s">
        <v>61</v>
      </c>
      <c r="B40" s="59">
        <v>22862.29</v>
      </c>
      <c r="C40" s="58"/>
      <c r="D40" s="58"/>
      <c r="E40" s="59">
        <v>24427.47</v>
      </c>
      <c r="F40" s="60">
        <v>106.85</v>
      </c>
      <c r="G40" s="65"/>
    </row>
    <row r="41" spans="1:7" s="6" customFormat="1" ht="25.5" x14ac:dyDescent="0.2">
      <c r="A41" s="58" t="s">
        <v>62</v>
      </c>
      <c r="B41" s="60">
        <v>575</v>
      </c>
      <c r="C41" s="58"/>
      <c r="D41" s="58"/>
      <c r="E41" s="59">
        <v>1040</v>
      </c>
      <c r="F41" s="60">
        <v>180.87</v>
      </c>
      <c r="G41" s="65"/>
    </row>
    <row r="42" spans="1:7" s="6" customFormat="1" ht="25.5" x14ac:dyDescent="0.2">
      <c r="A42" s="58" t="s">
        <v>63</v>
      </c>
      <c r="B42" s="60">
        <v>132</v>
      </c>
      <c r="C42" s="58"/>
      <c r="D42" s="58"/>
      <c r="E42" s="60">
        <v>418.5</v>
      </c>
      <c r="F42" s="60">
        <v>317.05</v>
      </c>
      <c r="G42" s="65"/>
    </row>
    <row r="43" spans="1:7" s="6" customFormat="1" ht="25.5" x14ac:dyDescent="0.2">
      <c r="A43" s="58" t="s">
        <v>64</v>
      </c>
      <c r="B43" s="59">
        <v>77958.25</v>
      </c>
      <c r="C43" s="58"/>
      <c r="D43" s="58"/>
      <c r="E43" s="59">
        <v>72290.81</v>
      </c>
      <c r="F43" s="60">
        <v>92.73</v>
      </c>
      <c r="G43" s="65"/>
    </row>
    <row r="44" spans="1:7" s="6" customFormat="1" ht="25.5" x14ac:dyDescent="0.2">
      <c r="A44" s="58" t="s">
        <v>65</v>
      </c>
      <c r="B44" s="59">
        <v>5081.1000000000004</v>
      </c>
      <c r="C44" s="58"/>
      <c r="D44" s="58"/>
      <c r="E44" s="59">
        <v>7031.31</v>
      </c>
      <c r="F44" s="60">
        <v>138.38</v>
      </c>
      <c r="G44" s="65"/>
    </row>
    <row r="45" spans="1:7" s="6" customFormat="1" ht="12.75" x14ac:dyDescent="0.2">
      <c r="A45" s="58" t="s">
        <v>66</v>
      </c>
      <c r="B45" s="59">
        <v>45432.639999999999</v>
      </c>
      <c r="C45" s="58"/>
      <c r="D45" s="58"/>
      <c r="E45" s="59">
        <v>39441.94</v>
      </c>
      <c r="F45" s="60">
        <v>86.81</v>
      </c>
      <c r="G45" s="65"/>
    </row>
    <row r="46" spans="1:7" s="6" customFormat="1" ht="12.75" x14ac:dyDescent="0.2">
      <c r="A46" s="58" t="s">
        <v>67</v>
      </c>
      <c r="B46" s="59">
        <v>25181.23</v>
      </c>
      <c r="C46" s="58"/>
      <c r="D46" s="58"/>
      <c r="E46" s="59">
        <v>17902.71</v>
      </c>
      <c r="F46" s="60">
        <v>71.099999999999994</v>
      </c>
      <c r="G46" s="65"/>
    </row>
    <row r="47" spans="1:7" s="6" customFormat="1" ht="25.5" x14ac:dyDescent="0.2">
      <c r="A47" s="58" t="s">
        <v>68</v>
      </c>
      <c r="B47" s="59">
        <v>1248.99</v>
      </c>
      <c r="C47" s="58"/>
      <c r="D47" s="58"/>
      <c r="E47" s="59">
        <v>2098.9</v>
      </c>
      <c r="F47" s="60">
        <v>168.05</v>
      </c>
      <c r="G47" s="65"/>
    </row>
    <row r="48" spans="1:7" s="6" customFormat="1" ht="12.75" x14ac:dyDescent="0.2">
      <c r="A48" s="58" t="s">
        <v>69</v>
      </c>
      <c r="B48" s="60">
        <v>658.51</v>
      </c>
      <c r="C48" s="58"/>
      <c r="D48" s="58"/>
      <c r="E48" s="59">
        <v>5660.57</v>
      </c>
      <c r="F48" s="60">
        <v>859.6</v>
      </c>
      <c r="G48" s="65"/>
    </row>
    <row r="49" spans="1:7" s="6" customFormat="1" ht="25.5" x14ac:dyDescent="0.2">
      <c r="A49" s="58" t="s">
        <v>70</v>
      </c>
      <c r="B49" s="60">
        <v>355.78</v>
      </c>
      <c r="C49" s="58"/>
      <c r="D49" s="58"/>
      <c r="E49" s="60">
        <v>155.38</v>
      </c>
      <c r="F49" s="60">
        <v>43.67</v>
      </c>
      <c r="G49" s="65"/>
    </row>
    <row r="50" spans="1:7" s="6" customFormat="1" ht="12.75" x14ac:dyDescent="0.2">
      <c r="A50" s="58" t="s">
        <v>71</v>
      </c>
      <c r="B50" s="59">
        <v>34578.82</v>
      </c>
      <c r="C50" s="58"/>
      <c r="D50" s="58"/>
      <c r="E50" s="59">
        <v>51030.11</v>
      </c>
      <c r="F50" s="60">
        <v>147.58000000000001</v>
      </c>
      <c r="G50" s="65"/>
    </row>
    <row r="51" spans="1:7" s="6" customFormat="1" ht="25.5" x14ac:dyDescent="0.2">
      <c r="A51" s="58" t="s">
        <v>72</v>
      </c>
      <c r="B51" s="59">
        <v>3604.43</v>
      </c>
      <c r="C51" s="58"/>
      <c r="D51" s="58"/>
      <c r="E51" s="59">
        <v>4344.6899999999996</v>
      </c>
      <c r="F51" s="60">
        <v>120.54</v>
      </c>
      <c r="G51" s="65"/>
    </row>
    <row r="52" spans="1:7" s="6" customFormat="1" ht="25.5" x14ac:dyDescent="0.2">
      <c r="A52" s="58" t="s">
        <v>73</v>
      </c>
      <c r="B52" s="59">
        <v>4047.19</v>
      </c>
      <c r="C52" s="58"/>
      <c r="D52" s="58"/>
      <c r="E52" s="59">
        <v>16960.189999999999</v>
      </c>
      <c r="F52" s="60">
        <v>419.06</v>
      </c>
      <c r="G52" s="65"/>
    </row>
    <row r="53" spans="1:7" s="6" customFormat="1" ht="12.75" x14ac:dyDescent="0.2">
      <c r="A53" s="58" t="s">
        <v>74</v>
      </c>
      <c r="B53" s="59">
        <v>5623.64</v>
      </c>
      <c r="C53" s="58"/>
      <c r="D53" s="58"/>
      <c r="E53" s="59">
        <v>6007.45</v>
      </c>
      <c r="F53" s="60">
        <v>106.82</v>
      </c>
      <c r="G53" s="65"/>
    </row>
    <row r="54" spans="1:7" s="6" customFormat="1" ht="25.5" x14ac:dyDescent="0.2">
      <c r="A54" s="58" t="s">
        <v>75</v>
      </c>
      <c r="B54" s="59">
        <v>2292.71</v>
      </c>
      <c r="C54" s="58"/>
      <c r="D54" s="58"/>
      <c r="E54" s="59">
        <v>2864.45</v>
      </c>
      <c r="F54" s="60">
        <v>124.94</v>
      </c>
      <c r="G54" s="65"/>
    </row>
    <row r="55" spans="1:7" s="6" customFormat="1" ht="25.5" x14ac:dyDescent="0.2">
      <c r="A55" s="58" t="s">
        <v>76</v>
      </c>
      <c r="B55" s="59">
        <v>1822.99</v>
      </c>
      <c r="C55" s="58"/>
      <c r="D55" s="58"/>
      <c r="E55" s="60">
        <v>593.12</v>
      </c>
      <c r="F55" s="60">
        <v>32.54</v>
      </c>
      <c r="G55" s="65"/>
    </row>
    <row r="56" spans="1:7" s="6" customFormat="1" ht="12.75" x14ac:dyDescent="0.2">
      <c r="A56" s="58" t="s">
        <v>77</v>
      </c>
      <c r="B56" s="59">
        <v>1913.85</v>
      </c>
      <c r="C56" s="58"/>
      <c r="D56" s="58"/>
      <c r="E56" s="59">
        <v>2071.1799999999998</v>
      </c>
      <c r="F56" s="60">
        <v>108.22</v>
      </c>
      <c r="G56" s="65"/>
    </row>
    <row r="57" spans="1:7" s="6" customFormat="1" ht="12.75" x14ac:dyDescent="0.2">
      <c r="A57" s="58" t="s">
        <v>78</v>
      </c>
      <c r="B57" s="59">
        <v>15274.01</v>
      </c>
      <c r="C57" s="58"/>
      <c r="D57" s="58"/>
      <c r="E57" s="59">
        <v>18189.03</v>
      </c>
      <c r="F57" s="60">
        <v>119.08</v>
      </c>
      <c r="G57" s="65"/>
    </row>
    <row r="58" spans="1:7" s="6" customFormat="1" ht="25.5" x14ac:dyDescent="0.2">
      <c r="A58" s="58" t="s">
        <v>79</v>
      </c>
      <c r="B58" s="60">
        <v>35.700000000000003</v>
      </c>
      <c r="C58" s="58"/>
      <c r="D58" s="58"/>
      <c r="E58" s="58"/>
      <c r="F58" s="58"/>
      <c r="G58" s="65"/>
    </row>
    <row r="59" spans="1:7" s="6" customFormat="1" ht="25.5" x14ac:dyDescent="0.2">
      <c r="A59" s="58" t="s">
        <v>80</v>
      </c>
      <c r="B59" s="60">
        <v>35.700000000000003</v>
      </c>
      <c r="C59" s="58"/>
      <c r="D59" s="58"/>
      <c r="E59" s="58"/>
      <c r="F59" s="58"/>
      <c r="G59" s="65"/>
    </row>
    <row r="60" spans="1:7" s="6" customFormat="1" ht="25.5" x14ac:dyDescent="0.2">
      <c r="A60" s="58" t="s">
        <v>81</v>
      </c>
      <c r="B60" s="59">
        <v>1783.42</v>
      </c>
      <c r="C60" s="58"/>
      <c r="D60" s="58"/>
      <c r="E60" s="60">
        <v>750.09</v>
      </c>
      <c r="F60" s="60">
        <v>42.06</v>
      </c>
      <c r="G60" s="65"/>
    </row>
    <row r="61" spans="1:7" s="6" customFormat="1" ht="38.25" x14ac:dyDescent="0.2">
      <c r="A61" s="58" t="s">
        <v>162</v>
      </c>
      <c r="B61" s="60">
        <v>918.11</v>
      </c>
      <c r="C61" s="58"/>
      <c r="D61" s="58"/>
      <c r="E61" s="58"/>
      <c r="F61" s="58"/>
      <c r="G61" s="65"/>
    </row>
    <row r="62" spans="1:7" s="6" customFormat="1" ht="12.75" x14ac:dyDescent="0.2">
      <c r="A62" s="58" t="s">
        <v>82</v>
      </c>
      <c r="B62" s="60">
        <v>163.09</v>
      </c>
      <c r="C62" s="58"/>
      <c r="D62" s="58"/>
      <c r="E62" s="60">
        <v>163.09</v>
      </c>
      <c r="F62" s="60">
        <v>100</v>
      </c>
      <c r="G62" s="65"/>
    </row>
    <row r="63" spans="1:7" s="6" customFormat="1" ht="25.5" x14ac:dyDescent="0.2">
      <c r="A63" s="58" t="s">
        <v>83</v>
      </c>
      <c r="B63" s="60">
        <v>702.22</v>
      </c>
      <c r="C63" s="58"/>
      <c r="D63" s="58"/>
      <c r="E63" s="60">
        <v>587</v>
      </c>
      <c r="F63" s="60">
        <v>83.59</v>
      </c>
      <c r="G63" s="65"/>
    </row>
    <row r="64" spans="1:7" s="6" customFormat="1" ht="12.75" x14ac:dyDescent="0.2">
      <c r="A64" s="58" t="s">
        <v>84</v>
      </c>
      <c r="B64" s="60">
        <v>168.3</v>
      </c>
      <c r="C64" s="60">
        <v>170.08</v>
      </c>
      <c r="D64" s="60">
        <v>170.08</v>
      </c>
      <c r="E64" s="60">
        <v>155.85</v>
      </c>
      <c r="F64" s="60">
        <v>92.6</v>
      </c>
      <c r="G64" s="61">
        <v>91.63</v>
      </c>
    </row>
    <row r="65" spans="1:7" s="6" customFormat="1" ht="12.75" x14ac:dyDescent="0.2">
      <c r="A65" s="58" t="s">
        <v>85</v>
      </c>
      <c r="B65" s="60">
        <v>168.3</v>
      </c>
      <c r="C65" s="58"/>
      <c r="D65" s="58"/>
      <c r="E65" s="60">
        <v>155.85</v>
      </c>
      <c r="F65" s="60">
        <v>92.6</v>
      </c>
      <c r="G65" s="65"/>
    </row>
    <row r="66" spans="1:7" s="6" customFormat="1" ht="25.5" x14ac:dyDescent="0.2">
      <c r="A66" s="58" t="s">
        <v>86</v>
      </c>
      <c r="B66" s="60">
        <v>168.3</v>
      </c>
      <c r="C66" s="58"/>
      <c r="D66" s="58"/>
      <c r="E66" s="60">
        <v>155.85</v>
      </c>
      <c r="F66" s="60">
        <v>92.6</v>
      </c>
      <c r="G66" s="65"/>
    </row>
    <row r="67" spans="1:7" s="6" customFormat="1" ht="38.25" x14ac:dyDescent="0.2">
      <c r="A67" s="58" t="s">
        <v>87</v>
      </c>
      <c r="B67" s="59">
        <v>8327.41</v>
      </c>
      <c r="C67" s="59">
        <v>11215.6</v>
      </c>
      <c r="D67" s="59">
        <v>11215.6</v>
      </c>
      <c r="E67" s="59">
        <v>10909.23</v>
      </c>
      <c r="F67" s="60">
        <v>131</v>
      </c>
      <c r="G67" s="61">
        <v>97.27</v>
      </c>
    </row>
    <row r="68" spans="1:7" s="6" customFormat="1" ht="25.5" x14ac:dyDescent="0.2">
      <c r="A68" s="58" t="s">
        <v>88</v>
      </c>
      <c r="B68" s="59">
        <v>8327.41</v>
      </c>
      <c r="C68" s="58"/>
      <c r="D68" s="58"/>
      <c r="E68" s="59">
        <v>10909.23</v>
      </c>
      <c r="F68" s="60">
        <v>131</v>
      </c>
      <c r="G68" s="65"/>
    </row>
    <row r="69" spans="1:7" s="6" customFormat="1" ht="25.5" x14ac:dyDescent="0.2">
      <c r="A69" s="58" t="s">
        <v>89</v>
      </c>
      <c r="B69" s="59">
        <v>8327.41</v>
      </c>
      <c r="C69" s="58"/>
      <c r="D69" s="58"/>
      <c r="E69" s="59">
        <v>10909.23</v>
      </c>
      <c r="F69" s="60">
        <v>131</v>
      </c>
      <c r="G69" s="65"/>
    </row>
    <row r="70" spans="1:7" s="6" customFormat="1" ht="12.75" x14ac:dyDescent="0.2">
      <c r="A70" s="58" t="s">
        <v>90</v>
      </c>
      <c r="B70" s="60">
        <v>521.33000000000004</v>
      </c>
      <c r="C70" s="60">
        <v>432</v>
      </c>
      <c r="D70" s="60">
        <v>432</v>
      </c>
      <c r="E70" s="60">
        <v>411.39</v>
      </c>
      <c r="F70" s="60">
        <v>78.91</v>
      </c>
      <c r="G70" s="61">
        <v>95.23</v>
      </c>
    </row>
    <row r="71" spans="1:7" s="6" customFormat="1" ht="12.75" x14ac:dyDescent="0.2">
      <c r="A71" s="58" t="s">
        <v>91</v>
      </c>
      <c r="B71" s="60">
        <v>521.33000000000004</v>
      </c>
      <c r="C71" s="58"/>
      <c r="D71" s="58"/>
      <c r="E71" s="60">
        <v>411.39</v>
      </c>
      <c r="F71" s="60">
        <v>78.91</v>
      </c>
      <c r="G71" s="65"/>
    </row>
    <row r="72" spans="1:7" s="6" customFormat="1" ht="12.75" x14ac:dyDescent="0.2">
      <c r="A72" s="58" t="s">
        <v>92</v>
      </c>
      <c r="B72" s="60">
        <v>521.33000000000004</v>
      </c>
      <c r="C72" s="58"/>
      <c r="D72" s="58"/>
      <c r="E72" s="60">
        <v>411.39</v>
      </c>
      <c r="F72" s="60">
        <v>78.91</v>
      </c>
      <c r="G72" s="65"/>
    </row>
    <row r="73" spans="1:7" s="6" customFormat="1" ht="25.5" x14ac:dyDescent="0.2">
      <c r="A73" s="58" t="s">
        <v>93</v>
      </c>
      <c r="B73" s="59">
        <v>2013.23</v>
      </c>
      <c r="C73" s="59">
        <v>10312.92</v>
      </c>
      <c r="D73" s="59">
        <v>10312.92</v>
      </c>
      <c r="E73" s="59">
        <v>6043.14</v>
      </c>
      <c r="F73" s="60">
        <v>300.17</v>
      </c>
      <c r="G73" s="61">
        <v>58.6</v>
      </c>
    </row>
    <row r="74" spans="1:7" s="6" customFormat="1" ht="38.25" x14ac:dyDescent="0.2">
      <c r="A74" s="58" t="s">
        <v>94</v>
      </c>
      <c r="B74" s="59">
        <v>2013.23</v>
      </c>
      <c r="C74" s="59">
        <v>10312.92</v>
      </c>
      <c r="D74" s="59">
        <v>10312.92</v>
      </c>
      <c r="E74" s="59">
        <v>6043.14</v>
      </c>
      <c r="F74" s="60">
        <v>300.17</v>
      </c>
      <c r="G74" s="61">
        <v>58.6</v>
      </c>
    </row>
    <row r="75" spans="1:7" s="6" customFormat="1" ht="12.75" x14ac:dyDescent="0.2">
      <c r="A75" s="58" t="s">
        <v>95</v>
      </c>
      <c r="B75" s="59">
        <v>1216.48</v>
      </c>
      <c r="C75" s="58"/>
      <c r="D75" s="58"/>
      <c r="E75" s="59">
        <v>5516.65</v>
      </c>
      <c r="F75" s="60">
        <v>453.49</v>
      </c>
      <c r="G75" s="65"/>
    </row>
    <row r="76" spans="1:7" s="6" customFormat="1" ht="25.5" x14ac:dyDescent="0.2">
      <c r="A76" s="58" t="s">
        <v>163</v>
      </c>
      <c r="B76" s="60">
        <v>747.73</v>
      </c>
      <c r="C76" s="58"/>
      <c r="D76" s="58"/>
      <c r="E76" s="58"/>
      <c r="F76" s="58"/>
      <c r="G76" s="65"/>
    </row>
    <row r="77" spans="1:7" s="6" customFormat="1" ht="25.5" x14ac:dyDescent="0.2">
      <c r="A77" s="58" t="s">
        <v>164</v>
      </c>
      <c r="B77" s="58"/>
      <c r="C77" s="58"/>
      <c r="D77" s="58"/>
      <c r="E77" s="59">
        <v>5516.65</v>
      </c>
      <c r="F77" s="58"/>
      <c r="G77" s="65"/>
    </row>
    <row r="78" spans="1:7" s="6" customFormat="1" ht="25.5" x14ac:dyDescent="0.2">
      <c r="A78" s="58" t="s">
        <v>96</v>
      </c>
      <c r="B78" s="60">
        <v>468.75</v>
      </c>
      <c r="C78" s="58"/>
      <c r="D78" s="58"/>
      <c r="E78" s="58"/>
      <c r="F78" s="58"/>
      <c r="G78" s="65"/>
    </row>
    <row r="79" spans="1:7" s="6" customFormat="1" ht="25.5" x14ac:dyDescent="0.2">
      <c r="A79" s="58" t="s">
        <v>165</v>
      </c>
      <c r="B79" s="60">
        <v>796.75</v>
      </c>
      <c r="C79" s="58"/>
      <c r="D79" s="58"/>
      <c r="E79" s="60">
        <v>526.49</v>
      </c>
      <c r="F79" s="60">
        <v>66.08</v>
      </c>
      <c r="G79" s="65"/>
    </row>
    <row r="80" spans="1:7" s="6" customFormat="1" ht="12.75" x14ac:dyDescent="0.2">
      <c r="A80" s="58" t="s">
        <v>166</v>
      </c>
      <c r="B80" s="60">
        <v>796.75</v>
      </c>
      <c r="C80" s="58"/>
      <c r="D80" s="58"/>
      <c r="E80" s="60">
        <v>526.49</v>
      </c>
      <c r="F80" s="60">
        <v>66.08</v>
      </c>
      <c r="G80" s="65"/>
    </row>
    <row r="81" spans="1:7" s="52" customFormat="1" ht="12.75" x14ac:dyDescent="0.2">
      <c r="A81" s="56" t="s">
        <v>97</v>
      </c>
      <c r="B81" s="67">
        <v>876383.7</v>
      </c>
      <c r="C81" s="67">
        <v>1089884.07</v>
      </c>
      <c r="D81" s="67">
        <v>1089884.07</v>
      </c>
      <c r="E81" s="67">
        <v>1080495.82</v>
      </c>
      <c r="F81" s="68">
        <v>123.29</v>
      </c>
      <c r="G81" s="69">
        <v>99.14</v>
      </c>
    </row>
  </sheetData>
  <mergeCells count="1">
    <mergeCell ref="A1:G1"/>
  </mergeCells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F9D59-7030-4024-A5C8-08024168F018}">
  <dimension ref="A1:G38"/>
  <sheetViews>
    <sheetView showGridLines="0" workbookViewId="0">
      <selection sqref="A1:G1"/>
    </sheetView>
  </sheetViews>
  <sheetFormatPr defaultRowHeight="11.25" x14ac:dyDescent="0.15"/>
  <cols>
    <col min="1" max="1" width="42.28515625" style="70" customWidth="1"/>
    <col min="2" max="2" width="19.42578125" style="70" customWidth="1"/>
    <col min="3" max="3" width="13.85546875" style="70" customWidth="1"/>
    <col min="4" max="4" width="13.5703125" style="70" customWidth="1"/>
    <col min="5" max="5" width="19.7109375" style="70" customWidth="1"/>
    <col min="6" max="6" width="10.7109375" style="70" customWidth="1"/>
    <col min="7" max="7" width="10.140625" style="70" customWidth="1"/>
    <col min="8" max="16384" width="9.140625" style="1"/>
  </cols>
  <sheetData>
    <row r="1" spans="1:7" ht="35.25" customHeight="1" thickBot="1" x14ac:dyDescent="0.2">
      <c r="A1" s="92" t="s">
        <v>188</v>
      </c>
      <c r="B1" s="92"/>
      <c r="C1" s="92"/>
      <c r="D1" s="92"/>
      <c r="E1" s="92"/>
      <c r="F1" s="92"/>
      <c r="G1" s="92"/>
    </row>
    <row r="2" spans="1:7" s="5" customFormat="1" ht="39" thickBot="1" x14ac:dyDescent="0.2">
      <c r="A2" s="55" t="s">
        <v>1</v>
      </c>
      <c r="B2" s="55" t="s">
        <v>174</v>
      </c>
      <c r="C2" s="55" t="s">
        <v>175</v>
      </c>
      <c r="D2" s="55" t="s">
        <v>176</v>
      </c>
      <c r="E2" s="55" t="s">
        <v>177</v>
      </c>
      <c r="F2" s="55" t="s">
        <v>178</v>
      </c>
      <c r="G2" s="55" t="s">
        <v>179</v>
      </c>
    </row>
    <row r="3" spans="1:7" s="52" customFormat="1" ht="12.75" x14ac:dyDescent="0.2">
      <c r="A3" s="56" t="s">
        <v>0</v>
      </c>
      <c r="B3" s="56"/>
      <c r="C3" s="56"/>
      <c r="D3" s="56"/>
      <c r="E3" s="56"/>
      <c r="F3" s="56"/>
      <c r="G3" s="57"/>
    </row>
    <row r="4" spans="1:7" s="6" customFormat="1" ht="12.75" x14ac:dyDescent="0.2">
      <c r="A4" s="71" t="s">
        <v>98</v>
      </c>
      <c r="B4" s="72">
        <v>11448.04</v>
      </c>
      <c r="C4" s="72">
        <v>26038.799999999999</v>
      </c>
      <c r="D4" s="72">
        <v>26038.799999999999</v>
      </c>
      <c r="E4" s="72">
        <v>26596.9</v>
      </c>
      <c r="F4" s="73">
        <v>232.33</v>
      </c>
      <c r="G4" s="61">
        <v>102.14</v>
      </c>
    </row>
    <row r="5" spans="1:7" s="6" customFormat="1" ht="12.75" x14ac:dyDescent="0.2">
      <c r="A5" s="71" t="s">
        <v>99</v>
      </c>
      <c r="B5" s="72">
        <v>11448.04</v>
      </c>
      <c r="C5" s="72">
        <v>26038.799999999999</v>
      </c>
      <c r="D5" s="72">
        <v>26038.799999999999</v>
      </c>
      <c r="E5" s="72">
        <v>26596.9</v>
      </c>
      <c r="F5" s="73">
        <v>232.33</v>
      </c>
      <c r="G5" s="61">
        <v>102.14</v>
      </c>
    </row>
    <row r="6" spans="1:7" s="6" customFormat="1" ht="12.75" x14ac:dyDescent="0.2">
      <c r="A6" s="71" t="s">
        <v>100</v>
      </c>
      <c r="B6" s="73">
        <v>355.94</v>
      </c>
      <c r="C6" s="73">
        <v>363.72</v>
      </c>
      <c r="D6" s="73">
        <v>363.72</v>
      </c>
      <c r="E6" s="73">
        <v>334.72</v>
      </c>
      <c r="F6" s="73">
        <v>94.04</v>
      </c>
      <c r="G6" s="61">
        <v>92.03</v>
      </c>
    </row>
    <row r="7" spans="1:7" s="6" customFormat="1" ht="12.75" x14ac:dyDescent="0.2">
      <c r="A7" s="71" t="s">
        <v>101</v>
      </c>
      <c r="B7" s="73">
        <v>355.94</v>
      </c>
      <c r="C7" s="73">
        <v>363.72</v>
      </c>
      <c r="D7" s="73">
        <v>363.72</v>
      </c>
      <c r="E7" s="73">
        <v>334.72</v>
      </c>
      <c r="F7" s="73">
        <v>94.04</v>
      </c>
      <c r="G7" s="61">
        <v>92.03</v>
      </c>
    </row>
    <row r="8" spans="1:7" s="6" customFormat="1" ht="12.75" x14ac:dyDescent="0.2">
      <c r="A8" s="71" t="s">
        <v>102</v>
      </c>
      <c r="B8" s="72">
        <v>74781.759999999995</v>
      </c>
      <c r="C8" s="72">
        <v>87726.88</v>
      </c>
      <c r="D8" s="72">
        <v>87726.88</v>
      </c>
      <c r="E8" s="72">
        <v>90440.28</v>
      </c>
      <c r="F8" s="73">
        <v>120.94</v>
      </c>
      <c r="G8" s="61">
        <v>103.09</v>
      </c>
    </row>
    <row r="9" spans="1:7" s="6" customFormat="1" ht="25.5" x14ac:dyDescent="0.2">
      <c r="A9" s="71" t="s">
        <v>103</v>
      </c>
      <c r="B9" s="72">
        <v>22224.080000000002</v>
      </c>
      <c r="C9" s="72">
        <v>29026.880000000001</v>
      </c>
      <c r="D9" s="72">
        <v>29026.880000000001</v>
      </c>
      <c r="E9" s="72">
        <v>28386.59</v>
      </c>
      <c r="F9" s="73">
        <v>127.73</v>
      </c>
      <c r="G9" s="61">
        <v>97.79</v>
      </c>
    </row>
    <row r="10" spans="1:7" s="6" customFormat="1" ht="12.75" x14ac:dyDescent="0.2">
      <c r="A10" s="71" t="s">
        <v>104</v>
      </c>
      <c r="B10" s="72">
        <v>52557.68</v>
      </c>
      <c r="C10" s="72">
        <v>58700</v>
      </c>
      <c r="D10" s="72">
        <v>58700</v>
      </c>
      <c r="E10" s="72">
        <v>62053.69</v>
      </c>
      <c r="F10" s="73">
        <v>118.07</v>
      </c>
      <c r="G10" s="61">
        <v>105.71</v>
      </c>
    </row>
    <row r="11" spans="1:7" s="6" customFormat="1" ht="12.75" x14ac:dyDescent="0.2">
      <c r="A11" s="71" t="s">
        <v>105</v>
      </c>
      <c r="B11" s="72">
        <v>783926.81</v>
      </c>
      <c r="C11" s="72">
        <v>969241.06</v>
      </c>
      <c r="D11" s="72">
        <v>969241.06</v>
      </c>
      <c r="E11" s="72">
        <v>960261.11</v>
      </c>
      <c r="F11" s="73">
        <v>122.49</v>
      </c>
      <c r="G11" s="61">
        <v>99.07</v>
      </c>
    </row>
    <row r="12" spans="1:7" s="6" customFormat="1" ht="12.75" x14ac:dyDescent="0.2">
      <c r="A12" s="71" t="s">
        <v>106</v>
      </c>
      <c r="B12" s="72">
        <v>7380.35</v>
      </c>
      <c r="C12" s="72">
        <v>11357.16</v>
      </c>
      <c r="D12" s="72">
        <v>11357.16</v>
      </c>
      <c r="E12" s="72">
        <v>11468.09</v>
      </c>
      <c r="F12" s="73">
        <v>155.38999999999999</v>
      </c>
      <c r="G12" s="61">
        <v>100.98</v>
      </c>
    </row>
    <row r="13" spans="1:7" s="6" customFormat="1" ht="12.75" x14ac:dyDescent="0.2">
      <c r="A13" s="71" t="s">
        <v>107</v>
      </c>
      <c r="B13" s="72">
        <v>776546.46</v>
      </c>
      <c r="C13" s="72">
        <v>956023.7</v>
      </c>
      <c r="D13" s="72">
        <v>956023.7</v>
      </c>
      <c r="E13" s="72">
        <v>947696.4</v>
      </c>
      <c r="F13" s="73">
        <v>122.04</v>
      </c>
      <c r="G13" s="61">
        <v>99.13</v>
      </c>
    </row>
    <row r="14" spans="1:7" s="6" customFormat="1" ht="12.75" x14ac:dyDescent="0.2">
      <c r="A14" s="71" t="s">
        <v>114</v>
      </c>
      <c r="B14" s="71"/>
      <c r="C14" s="72">
        <v>1860.2</v>
      </c>
      <c r="D14" s="72">
        <v>1860.2</v>
      </c>
      <c r="E14" s="72">
        <v>1096.6199999999999</v>
      </c>
      <c r="F14" s="71"/>
      <c r="G14" s="61">
        <v>58.95</v>
      </c>
    </row>
    <row r="15" spans="1:7" s="6" customFormat="1" ht="12.75" x14ac:dyDescent="0.2">
      <c r="A15" s="71" t="s">
        <v>108</v>
      </c>
      <c r="B15" s="72">
        <v>1252.18</v>
      </c>
      <c r="C15" s="71"/>
      <c r="D15" s="71"/>
      <c r="E15" s="72">
        <v>4311.83</v>
      </c>
      <c r="F15" s="73">
        <v>344.35</v>
      </c>
      <c r="G15" s="65"/>
    </row>
    <row r="16" spans="1:7" s="6" customFormat="1" ht="12.75" x14ac:dyDescent="0.2">
      <c r="A16" s="71" t="s">
        <v>109</v>
      </c>
      <c r="B16" s="72">
        <v>1252.18</v>
      </c>
      <c r="C16" s="71"/>
      <c r="D16" s="71"/>
      <c r="E16" s="72">
        <v>4311.83</v>
      </c>
      <c r="F16" s="73">
        <v>344.35</v>
      </c>
      <c r="G16" s="65"/>
    </row>
    <row r="17" spans="1:7" s="6" customFormat="1" ht="38.25" x14ac:dyDescent="0.2">
      <c r="A17" s="71" t="s">
        <v>110</v>
      </c>
      <c r="B17" s="72">
        <v>1507.66</v>
      </c>
      <c r="C17" s="72">
        <v>1700</v>
      </c>
      <c r="D17" s="72">
        <v>1700</v>
      </c>
      <c r="E17" s="73">
        <v>808.75</v>
      </c>
      <c r="F17" s="73">
        <v>53.64</v>
      </c>
      <c r="G17" s="61">
        <v>47.57</v>
      </c>
    </row>
    <row r="18" spans="1:7" s="6" customFormat="1" ht="38.25" x14ac:dyDescent="0.2">
      <c r="A18" s="71" t="s">
        <v>111</v>
      </c>
      <c r="B18" s="72">
        <v>1507.66</v>
      </c>
      <c r="C18" s="72">
        <v>1700</v>
      </c>
      <c r="D18" s="72">
        <v>1700</v>
      </c>
      <c r="E18" s="73">
        <v>808.75</v>
      </c>
      <c r="F18" s="73">
        <v>53.64</v>
      </c>
      <c r="G18" s="61">
        <v>47.57</v>
      </c>
    </row>
    <row r="19" spans="1:7" s="52" customFormat="1" ht="12.75" x14ac:dyDescent="0.2">
      <c r="A19" s="56" t="s">
        <v>47</v>
      </c>
      <c r="B19" s="67">
        <v>873272.39</v>
      </c>
      <c r="C19" s="67">
        <v>1085070.46</v>
      </c>
      <c r="D19" s="67">
        <v>1085070.46</v>
      </c>
      <c r="E19" s="67">
        <v>1082753.5900000001</v>
      </c>
      <c r="F19" s="68">
        <v>123.99</v>
      </c>
      <c r="G19" s="69">
        <v>99.79</v>
      </c>
    </row>
    <row r="20" spans="1:7" s="6" customFormat="1" ht="12.75" x14ac:dyDescent="0.2">
      <c r="A20" s="71" t="s">
        <v>98</v>
      </c>
      <c r="B20" s="72">
        <v>11448.04</v>
      </c>
      <c r="C20" s="72">
        <v>26038.799999999999</v>
      </c>
      <c r="D20" s="72">
        <v>26038.799999999999</v>
      </c>
      <c r="E20" s="72">
        <v>26596.9</v>
      </c>
      <c r="F20" s="73">
        <v>232.33</v>
      </c>
      <c r="G20" s="61">
        <v>102.14</v>
      </c>
    </row>
    <row r="21" spans="1:7" s="6" customFormat="1" ht="12.75" x14ac:dyDescent="0.2">
      <c r="A21" s="71" t="s">
        <v>99</v>
      </c>
      <c r="B21" s="72">
        <v>11448.04</v>
      </c>
      <c r="C21" s="72">
        <v>26038.799999999999</v>
      </c>
      <c r="D21" s="72">
        <v>26038.799999999999</v>
      </c>
      <c r="E21" s="72">
        <v>26596.9</v>
      </c>
      <c r="F21" s="73">
        <v>232.33</v>
      </c>
      <c r="G21" s="61">
        <v>102.14</v>
      </c>
    </row>
    <row r="22" spans="1:7" s="6" customFormat="1" ht="12.75" x14ac:dyDescent="0.2">
      <c r="A22" s="71" t="s">
        <v>100</v>
      </c>
      <c r="B22" s="73">
        <v>409.66</v>
      </c>
      <c r="C22" s="72">
        <v>1639.68</v>
      </c>
      <c r="D22" s="72">
        <v>1639.68</v>
      </c>
      <c r="E22" s="73">
        <v>66.260000000000005</v>
      </c>
      <c r="F22" s="73">
        <v>16.170000000000002</v>
      </c>
      <c r="G22" s="61">
        <v>4.04</v>
      </c>
    </row>
    <row r="23" spans="1:7" s="6" customFormat="1" ht="12.75" x14ac:dyDescent="0.2">
      <c r="A23" s="71" t="s">
        <v>101</v>
      </c>
      <c r="B23" s="73">
        <v>237.44</v>
      </c>
      <c r="C23" s="73">
        <v>363.72</v>
      </c>
      <c r="D23" s="73">
        <v>363.72</v>
      </c>
      <c r="E23" s="73">
        <v>32.93</v>
      </c>
      <c r="F23" s="73">
        <v>13.87</v>
      </c>
      <c r="G23" s="61">
        <v>9.0500000000000007</v>
      </c>
    </row>
    <row r="24" spans="1:7" s="6" customFormat="1" ht="25.5" x14ac:dyDescent="0.2">
      <c r="A24" s="71" t="s">
        <v>112</v>
      </c>
      <c r="B24" s="73">
        <v>172.22</v>
      </c>
      <c r="C24" s="72">
        <v>1275.96</v>
      </c>
      <c r="D24" s="72">
        <v>1275.96</v>
      </c>
      <c r="E24" s="73">
        <v>33.33</v>
      </c>
      <c r="F24" s="73">
        <v>19.350000000000001</v>
      </c>
      <c r="G24" s="61">
        <v>2.61</v>
      </c>
    </row>
    <row r="25" spans="1:7" s="6" customFormat="1" ht="12.75" x14ac:dyDescent="0.2">
      <c r="A25" s="71" t="s">
        <v>102</v>
      </c>
      <c r="B25" s="72">
        <v>74620.100000000006</v>
      </c>
      <c r="C25" s="72">
        <v>91794.72</v>
      </c>
      <c r="D25" s="72">
        <v>91794.72</v>
      </c>
      <c r="E25" s="72">
        <v>90539</v>
      </c>
      <c r="F25" s="73">
        <v>121.33</v>
      </c>
      <c r="G25" s="61">
        <v>98.63</v>
      </c>
    </row>
    <row r="26" spans="1:7" s="6" customFormat="1" ht="25.5" x14ac:dyDescent="0.2">
      <c r="A26" s="71" t="s">
        <v>103</v>
      </c>
      <c r="B26" s="72">
        <v>21558.49</v>
      </c>
      <c r="C26" s="72">
        <v>28500</v>
      </c>
      <c r="D26" s="72">
        <v>28500</v>
      </c>
      <c r="E26" s="72">
        <v>28462.73</v>
      </c>
      <c r="F26" s="73">
        <v>132.03</v>
      </c>
      <c r="G26" s="61">
        <v>99.87</v>
      </c>
    </row>
    <row r="27" spans="1:7" s="6" customFormat="1" ht="12.75" x14ac:dyDescent="0.2">
      <c r="A27" s="71" t="s">
        <v>104</v>
      </c>
      <c r="B27" s="72">
        <v>52557.68</v>
      </c>
      <c r="C27" s="72">
        <v>58700</v>
      </c>
      <c r="D27" s="72">
        <v>58700</v>
      </c>
      <c r="E27" s="72">
        <v>62053.69</v>
      </c>
      <c r="F27" s="73">
        <v>118.07</v>
      </c>
      <c r="G27" s="61">
        <v>105.71</v>
      </c>
    </row>
    <row r="28" spans="1:7" s="6" customFormat="1" ht="12.75" x14ac:dyDescent="0.2">
      <c r="A28" s="71" t="s">
        <v>113</v>
      </c>
      <c r="B28" s="73">
        <v>503.93</v>
      </c>
      <c r="C28" s="72">
        <v>4594.72</v>
      </c>
      <c r="D28" s="72">
        <v>4594.72</v>
      </c>
      <c r="E28" s="73">
        <v>22.58</v>
      </c>
      <c r="F28" s="73">
        <v>4.4800000000000004</v>
      </c>
      <c r="G28" s="61">
        <v>0.49</v>
      </c>
    </row>
    <row r="29" spans="1:7" s="6" customFormat="1" ht="12.75" x14ac:dyDescent="0.2">
      <c r="A29" s="71" t="s">
        <v>105</v>
      </c>
      <c r="B29" s="72">
        <v>787029.93</v>
      </c>
      <c r="C29" s="72">
        <v>966761.5</v>
      </c>
      <c r="D29" s="72">
        <v>966761.5</v>
      </c>
      <c r="E29" s="72">
        <v>958135.18</v>
      </c>
      <c r="F29" s="73">
        <v>121.74</v>
      </c>
      <c r="G29" s="61">
        <v>99.11</v>
      </c>
    </row>
    <row r="30" spans="1:7" s="6" customFormat="1" ht="12.75" x14ac:dyDescent="0.2">
      <c r="A30" s="71" t="s">
        <v>106</v>
      </c>
      <c r="B30" s="72">
        <v>7380.35</v>
      </c>
      <c r="C30" s="72">
        <v>11357.16</v>
      </c>
      <c r="D30" s="72">
        <v>11357.16</v>
      </c>
      <c r="E30" s="72">
        <v>10704.51</v>
      </c>
      <c r="F30" s="73">
        <v>145.04</v>
      </c>
      <c r="G30" s="61">
        <v>94.25</v>
      </c>
    </row>
    <row r="31" spans="1:7" s="6" customFormat="1" ht="12.75" x14ac:dyDescent="0.2">
      <c r="A31" s="71" t="s">
        <v>107</v>
      </c>
      <c r="B31" s="72">
        <v>779586.22</v>
      </c>
      <c r="C31" s="72">
        <v>952651.99</v>
      </c>
      <c r="D31" s="72">
        <v>952651.99</v>
      </c>
      <c r="E31" s="72">
        <v>945570.47</v>
      </c>
      <c r="F31" s="73">
        <v>121.29</v>
      </c>
      <c r="G31" s="61">
        <v>99.26</v>
      </c>
    </row>
    <row r="32" spans="1:7" s="6" customFormat="1" ht="12.75" x14ac:dyDescent="0.2">
      <c r="A32" s="71" t="s">
        <v>114</v>
      </c>
      <c r="B32" s="73">
        <v>63.36</v>
      </c>
      <c r="C32" s="72">
        <v>2752.35</v>
      </c>
      <c r="D32" s="72">
        <v>2752.35</v>
      </c>
      <c r="E32" s="72">
        <v>1860.2</v>
      </c>
      <c r="F32" s="72">
        <v>2935.92</v>
      </c>
      <c r="G32" s="61">
        <v>67.59</v>
      </c>
    </row>
    <row r="33" spans="1:7" s="6" customFormat="1" ht="12.75" x14ac:dyDescent="0.2">
      <c r="A33" s="71" t="s">
        <v>108</v>
      </c>
      <c r="B33" s="72">
        <v>1252.18</v>
      </c>
      <c r="C33" s="71"/>
      <c r="D33" s="71"/>
      <c r="E33" s="72">
        <v>4311.83</v>
      </c>
      <c r="F33" s="73">
        <v>344.35</v>
      </c>
      <c r="G33" s="65"/>
    </row>
    <row r="34" spans="1:7" s="6" customFormat="1" ht="12.75" x14ac:dyDescent="0.2">
      <c r="A34" s="71" t="s">
        <v>109</v>
      </c>
      <c r="B34" s="72">
        <v>1252.18</v>
      </c>
      <c r="C34" s="71"/>
      <c r="D34" s="71"/>
      <c r="E34" s="72">
        <v>4311.83</v>
      </c>
      <c r="F34" s="73">
        <v>344.35</v>
      </c>
      <c r="G34" s="65"/>
    </row>
    <row r="35" spans="1:7" s="6" customFormat="1" ht="38.25" x14ac:dyDescent="0.2">
      <c r="A35" s="71" t="s">
        <v>110</v>
      </c>
      <c r="B35" s="72">
        <v>1623.79</v>
      </c>
      <c r="C35" s="72">
        <v>3649.37</v>
      </c>
      <c r="D35" s="72">
        <v>3649.37</v>
      </c>
      <c r="E35" s="73">
        <v>846.65</v>
      </c>
      <c r="F35" s="73">
        <v>52.14</v>
      </c>
      <c r="G35" s="61">
        <v>23.2</v>
      </c>
    </row>
    <row r="36" spans="1:7" s="6" customFormat="1" ht="38.25" x14ac:dyDescent="0.2">
      <c r="A36" s="71" t="s">
        <v>111</v>
      </c>
      <c r="B36" s="72">
        <v>1507.66</v>
      </c>
      <c r="C36" s="72">
        <v>1700</v>
      </c>
      <c r="D36" s="72">
        <v>1700</v>
      </c>
      <c r="E36" s="73">
        <v>808.75</v>
      </c>
      <c r="F36" s="73">
        <v>53.64</v>
      </c>
      <c r="G36" s="61">
        <v>47.57</v>
      </c>
    </row>
    <row r="37" spans="1:7" s="6" customFormat="1" ht="38.25" x14ac:dyDescent="0.2">
      <c r="A37" s="71" t="s">
        <v>115</v>
      </c>
      <c r="B37" s="73">
        <v>116.13</v>
      </c>
      <c r="C37" s="72">
        <v>1949.37</v>
      </c>
      <c r="D37" s="72">
        <v>1949.37</v>
      </c>
      <c r="E37" s="73">
        <v>37.9</v>
      </c>
      <c r="F37" s="73">
        <v>32.64</v>
      </c>
      <c r="G37" s="61">
        <v>1.94</v>
      </c>
    </row>
    <row r="38" spans="1:7" s="52" customFormat="1" ht="12.75" x14ac:dyDescent="0.2">
      <c r="A38" s="56" t="s">
        <v>97</v>
      </c>
      <c r="B38" s="67">
        <v>876383.7</v>
      </c>
      <c r="C38" s="67">
        <v>1089884.07</v>
      </c>
      <c r="D38" s="67">
        <v>1089884.07</v>
      </c>
      <c r="E38" s="67">
        <v>1080495.82</v>
      </c>
      <c r="F38" s="68">
        <v>123.29</v>
      </c>
      <c r="G38" s="69">
        <v>99.14</v>
      </c>
    </row>
  </sheetData>
  <mergeCells count="1">
    <mergeCell ref="A1:G1"/>
  </mergeCells>
  <pageMargins left="0.75" right="0.75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B1CD7-1459-4B12-BA14-8837F4A0E2BC}">
  <dimension ref="A1:G7"/>
  <sheetViews>
    <sheetView showGridLines="0" workbookViewId="0">
      <selection sqref="A1:G1"/>
    </sheetView>
  </sheetViews>
  <sheetFormatPr defaultRowHeight="11.25" x14ac:dyDescent="0.15"/>
  <cols>
    <col min="1" max="1" width="30.85546875" style="70" customWidth="1"/>
    <col min="2" max="2" width="19.28515625" style="70" customWidth="1"/>
    <col min="3" max="3" width="14.140625" style="70" customWidth="1"/>
    <col min="4" max="4" width="14.85546875" style="70" customWidth="1"/>
    <col min="5" max="5" width="21.85546875" style="70" customWidth="1"/>
    <col min="6" max="6" width="10.42578125" style="70" customWidth="1"/>
    <col min="7" max="7" width="10.28515625" style="70" customWidth="1"/>
    <col min="8" max="16384" width="9.140625" style="1"/>
  </cols>
  <sheetData>
    <row r="1" spans="1:7" ht="39.75" customHeight="1" thickBot="1" x14ac:dyDescent="0.2">
      <c r="A1" s="92" t="s">
        <v>189</v>
      </c>
      <c r="B1" s="92"/>
      <c r="C1" s="92"/>
      <c r="D1" s="92"/>
      <c r="E1" s="92"/>
      <c r="F1" s="92"/>
      <c r="G1" s="92"/>
    </row>
    <row r="2" spans="1:7" s="5" customFormat="1" ht="39" thickBot="1" x14ac:dyDescent="0.2">
      <c r="A2" s="55" t="s">
        <v>1</v>
      </c>
      <c r="B2" s="55" t="s">
        <v>157</v>
      </c>
      <c r="C2" s="55" t="s">
        <v>180</v>
      </c>
      <c r="D2" s="55" t="s">
        <v>181</v>
      </c>
      <c r="E2" s="55" t="s">
        <v>158</v>
      </c>
      <c r="F2" s="55" t="s">
        <v>182</v>
      </c>
      <c r="G2" s="55" t="s">
        <v>183</v>
      </c>
    </row>
    <row r="3" spans="1:7" s="52" customFormat="1" ht="12.75" x14ac:dyDescent="0.2">
      <c r="A3" s="56" t="s">
        <v>0</v>
      </c>
      <c r="B3" s="56"/>
      <c r="C3" s="56"/>
      <c r="D3" s="56"/>
      <c r="E3" s="56"/>
      <c r="F3" s="56"/>
      <c r="G3" s="57"/>
    </row>
    <row r="4" spans="1:7" s="6" customFormat="1" ht="12.75" x14ac:dyDescent="0.2">
      <c r="A4" s="58" t="s">
        <v>116</v>
      </c>
      <c r="B4" s="59">
        <v>876383.7</v>
      </c>
      <c r="C4" s="59">
        <v>1089884.07</v>
      </c>
      <c r="D4" s="59">
        <v>1089884.07</v>
      </c>
      <c r="E4" s="59">
        <v>1080495.82</v>
      </c>
      <c r="F4" s="60">
        <v>123.29</v>
      </c>
      <c r="G4" s="61">
        <v>99.14</v>
      </c>
    </row>
    <row r="5" spans="1:7" s="6" customFormat="1" ht="25.5" x14ac:dyDescent="0.2">
      <c r="A5" s="58" t="s">
        <v>117</v>
      </c>
      <c r="B5" s="59">
        <v>873663.39</v>
      </c>
      <c r="C5" s="59">
        <v>1087928.07</v>
      </c>
      <c r="D5" s="59">
        <v>1087928.07</v>
      </c>
      <c r="E5" s="59">
        <v>1078579.82</v>
      </c>
      <c r="F5" s="60">
        <v>123.45</v>
      </c>
      <c r="G5" s="61">
        <v>99.14</v>
      </c>
    </row>
    <row r="6" spans="1:7" s="6" customFormat="1" ht="38.25" x14ac:dyDescent="0.2">
      <c r="A6" s="58" t="s">
        <v>118</v>
      </c>
      <c r="B6" s="59">
        <v>2720.31</v>
      </c>
      <c r="C6" s="59">
        <v>1956</v>
      </c>
      <c r="D6" s="59">
        <v>1956</v>
      </c>
      <c r="E6" s="59">
        <v>1916</v>
      </c>
      <c r="F6" s="60">
        <v>70.430000000000007</v>
      </c>
      <c r="G6" s="61">
        <v>97.96</v>
      </c>
    </row>
    <row r="7" spans="1:7" s="52" customFormat="1" ht="12.75" x14ac:dyDescent="0.2">
      <c r="A7" s="56" t="s">
        <v>97</v>
      </c>
      <c r="B7" s="67">
        <v>876383.7</v>
      </c>
      <c r="C7" s="67">
        <v>1089884.07</v>
      </c>
      <c r="D7" s="67">
        <v>1089884.07</v>
      </c>
      <c r="E7" s="67">
        <v>1080495.82</v>
      </c>
      <c r="F7" s="68">
        <v>123.29</v>
      </c>
      <c r="G7" s="69">
        <v>99.14</v>
      </c>
    </row>
  </sheetData>
  <mergeCells count="1">
    <mergeCell ref="A1:G1"/>
  </mergeCells>
  <pageMargins left="0.75" right="0.75" top="1" bottom="1" header="0.5" footer="0.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8779-2266-40CB-BB1D-30671E3AD892}">
  <dimension ref="A1:E164"/>
  <sheetViews>
    <sheetView showGridLines="0" workbookViewId="0">
      <selection sqref="A1:E1"/>
    </sheetView>
  </sheetViews>
  <sheetFormatPr defaultRowHeight="11.25" x14ac:dyDescent="0.15"/>
  <cols>
    <col min="1" max="1" width="53.5703125" style="70" customWidth="1"/>
    <col min="2" max="2" width="18.85546875" style="70" customWidth="1"/>
    <col min="3" max="3" width="19.28515625" style="70" customWidth="1"/>
    <col min="4" max="4" width="24.5703125" style="70" customWidth="1"/>
    <col min="5" max="5" width="12.140625" style="70" customWidth="1"/>
    <col min="6" max="16384" width="9.140625" style="1"/>
  </cols>
  <sheetData>
    <row r="1" spans="1:5" ht="38.25" customHeight="1" thickBot="1" x14ac:dyDescent="0.2">
      <c r="A1" s="92" t="s">
        <v>190</v>
      </c>
      <c r="B1" s="92"/>
      <c r="C1" s="92"/>
      <c r="D1" s="92"/>
      <c r="E1" s="92"/>
    </row>
    <row r="2" spans="1:5" s="5" customFormat="1" ht="26.25" thickBot="1" x14ac:dyDescent="0.2">
      <c r="A2" s="55" t="s">
        <v>1</v>
      </c>
      <c r="B2" s="55" t="s">
        <v>184</v>
      </c>
      <c r="C2" s="55" t="s">
        <v>185</v>
      </c>
      <c r="D2" s="55" t="s">
        <v>186</v>
      </c>
      <c r="E2" s="55" t="s">
        <v>153</v>
      </c>
    </row>
    <row r="3" spans="1:5" s="6" customFormat="1" ht="12.75" x14ac:dyDescent="0.2">
      <c r="A3" s="58" t="s">
        <v>119</v>
      </c>
      <c r="B3" s="59">
        <v>1089884.07</v>
      </c>
      <c r="C3" s="59">
        <v>1089884.07</v>
      </c>
      <c r="D3" s="59">
        <v>1080495.82</v>
      </c>
      <c r="E3" s="60">
        <v>99.14</v>
      </c>
    </row>
    <row r="4" spans="1:5" s="54" customFormat="1" ht="12.75" x14ac:dyDescent="0.2">
      <c r="A4" s="74" t="s">
        <v>167</v>
      </c>
      <c r="B4" s="75">
        <v>1089884.07</v>
      </c>
      <c r="C4" s="75">
        <v>1089884.07</v>
      </c>
      <c r="D4" s="75">
        <v>1080495.82</v>
      </c>
      <c r="E4" s="76">
        <v>99.14</v>
      </c>
    </row>
    <row r="5" spans="1:5" s="6" customFormat="1" ht="25.5" x14ac:dyDescent="0.2">
      <c r="A5" s="58" t="s">
        <v>168</v>
      </c>
      <c r="B5" s="59">
        <v>1089884.07</v>
      </c>
      <c r="C5" s="59">
        <v>1089884.07</v>
      </c>
      <c r="D5" s="59">
        <v>1080495.82</v>
      </c>
      <c r="E5" s="60">
        <v>99.14</v>
      </c>
    </row>
    <row r="6" spans="1:5" s="6" customFormat="1" ht="12.75" x14ac:dyDescent="0.2">
      <c r="A6" s="58" t="s">
        <v>136</v>
      </c>
      <c r="B6" s="59">
        <v>26038.799999999999</v>
      </c>
      <c r="C6" s="59">
        <v>26038.799999999999</v>
      </c>
      <c r="D6" s="59">
        <v>26596.9</v>
      </c>
      <c r="E6" s="60">
        <v>102.14</v>
      </c>
    </row>
    <row r="7" spans="1:5" s="6" customFormat="1" ht="12.75" x14ac:dyDescent="0.2">
      <c r="A7" s="58" t="s">
        <v>122</v>
      </c>
      <c r="B7" s="60">
        <v>363.72</v>
      </c>
      <c r="C7" s="60">
        <v>363.72</v>
      </c>
      <c r="D7" s="60">
        <v>32.93</v>
      </c>
      <c r="E7" s="60">
        <v>9.0500000000000007</v>
      </c>
    </row>
    <row r="8" spans="1:5" s="6" customFormat="1" ht="25.5" x14ac:dyDescent="0.2">
      <c r="A8" s="58" t="s">
        <v>123</v>
      </c>
      <c r="B8" s="59">
        <v>1275.96</v>
      </c>
      <c r="C8" s="59">
        <v>1275.96</v>
      </c>
      <c r="D8" s="60">
        <v>33.33</v>
      </c>
      <c r="E8" s="60">
        <v>2.61</v>
      </c>
    </row>
    <row r="9" spans="1:5" s="6" customFormat="1" ht="25.5" x14ac:dyDescent="0.2">
      <c r="A9" s="58" t="s">
        <v>124</v>
      </c>
      <c r="B9" s="59">
        <v>28500</v>
      </c>
      <c r="C9" s="59">
        <v>28500</v>
      </c>
      <c r="D9" s="59">
        <v>28462.73</v>
      </c>
      <c r="E9" s="60">
        <v>99.87</v>
      </c>
    </row>
    <row r="10" spans="1:5" s="6" customFormat="1" ht="12.75" x14ac:dyDescent="0.2">
      <c r="A10" s="58" t="s">
        <v>125</v>
      </c>
      <c r="B10" s="59">
        <v>58700</v>
      </c>
      <c r="C10" s="59">
        <v>58700</v>
      </c>
      <c r="D10" s="59">
        <v>62053.69</v>
      </c>
      <c r="E10" s="60">
        <v>105.71</v>
      </c>
    </row>
    <row r="11" spans="1:5" s="6" customFormat="1" ht="25.5" x14ac:dyDescent="0.2">
      <c r="A11" s="58" t="s">
        <v>126</v>
      </c>
      <c r="B11" s="59">
        <v>4594.72</v>
      </c>
      <c r="C11" s="59">
        <v>4594.72</v>
      </c>
      <c r="D11" s="60">
        <v>22.58</v>
      </c>
      <c r="E11" s="60">
        <v>0.49</v>
      </c>
    </row>
    <row r="12" spans="1:5" s="6" customFormat="1" ht="12.75" x14ac:dyDescent="0.2">
      <c r="A12" s="58" t="s">
        <v>137</v>
      </c>
      <c r="B12" s="59">
        <v>1446.51</v>
      </c>
      <c r="C12" s="59">
        <v>1446.51</v>
      </c>
      <c r="D12" s="59">
        <v>1446.51</v>
      </c>
      <c r="E12" s="60">
        <v>100</v>
      </c>
    </row>
    <row r="13" spans="1:5" s="6" customFormat="1" ht="12.75" x14ac:dyDescent="0.2">
      <c r="A13" s="58" t="s">
        <v>138</v>
      </c>
      <c r="B13" s="59">
        <v>9910.65</v>
      </c>
      <c r="C13" s="59">
        <v>9910.65</v>
      </c>
      <c r="D13" s="59">
        <v>9258</v>
      </c>
      <c r="E13" s="60">
        <v>93.41</v>
      </c>
    </row>
    <row r="14" spans="1:5" s="6" customFormat="1" ht="12.75" x14ac:dyDescent="0.2">
      <c r="A14" s="58" t="s">
        <v>127</v>
      </c>
      <c r="B14" s="59">
        <v>952651.99</v>
      </c>
      <c r="C14" s="59">
        <v>952651.99</v>
      </c>
      <c r="D14" s="59">
        <v>945570.47</v>
      </c>
      <c r="E14" s="60">
        <v>99.26</v>
      </c>
    </row>
    <row r="15" spans="1:5" s="6" customFormat="1" ht="12.75" x14ac:dyDescent="0.2">
      <c r="A15" s="58" t="s">
        <v>152</v>
      </c>
      <c r="B15" s="59">
        <v>1860.2</v>
      </c>
      <c r="C15" s="59">
        <v>1860.2</v>
      </c>
      <c r="D15" s="59">
        <v>1860.2</v>
      </c>
      <c r="E15" s="60">
        <v>100</v>
      </c>
    </row>
    <row r="16" spans="1:5" s="6" customFormat="1" ht="25.5" x14ac:dyDescent="0.2">
      <c r="A16" s="58" t="s">
        <v>128</v>
      </c>
      <c r="B16" s="60">
        <v>892.15</v>
      </c>
      <c r="C16" s="60">
        <v>892.15</v>
      </c>
      <c r="D16" s="58"/>
      <c r="E16" s="58"/>
    </row>
    <row r="17" spans="1:5" s="6" customFormat="1" ht="12.75" x14ac:dyDescent="0.2">
      <c r="A17" s="58" t="s">
        <v>169</v>
      </c>
      <c r="B17" s="58"/>
      <c r="C17" s="58"/>
      <c r="D17" s="59">
        <v>4311.83</v>
      </c>
      <c r="E17" s="58"/>
    </row>
    <row r="18" spans="1:5" s="6" customFormat="1" ht="25.5" x14ac:dyDescent="0.2">
      <c r="A18" s="58" t="s">
        <v>129</v>
      </c>
      <c r="B18" s="59">
        <v>1700</v>
      </c>
      <c r="C18" s="59">
        <v>1700</v>
      </c>
      <c r="D18" s="60">
        <v>808.75</v>
      </c>
      <c r="E18" s="60">
        <v>47.57</v>
      </c>
    </row>
    <row r="19" spans="1:5" s="6" customFormat="1" ht="38.25" x14ac:dyDescent="0.2">
      <c r="A19" s="58" t="s">
        <v>130</v>
      </c>
      <c r="B19" s="59">
        <v>1949.37</v>
      </c>
      <c r="C19" s="59">
        <v>1949.37</v>
      </c>
      <c r="D19" s="60">
        <v>37.9</v>
      </c>
      <c r="E19" s="60">
        <v>1.94</v>
      </c>
    </row>
    <row r="20" spans="1:5" s="6" customFormat="1" ht="12.75" x14ac:dyDescent="0.2">
      <c r="A20" s="58" t="s">
        <v>120</v>
      </c>
      <c r="B20" s="59">
        <v>1010658</v>
      </c>
      <c r="C20" s="59">
        <v>1010658</v>
      </c>
      <c r="D20" s="59">
        <v>989900.76</v>
      </c>
      <c r="E20" s="60">
        <v>97.95</v>
      </c>
    </row>
    <row r="21" spans="1:5" s="6" customFormat="1" ht="12.75" x14ac:dyDescent="0.2">
      <c r="A21" s="58" t="s">
        <v>136</v>
      </c>
      <c r="B21" s="59">
        <v>10000</v>
      </c>
      <c r="C21" s="59">
        <v>10000</v>
      </c>
      <c r="D21" s="59">
        <v>10559.1</v>
      </c>
      <c r="E21" s="60">
        <v>105.59</v>
      </c>
    </row>
    <row r="22" spans="1:5" s="6" customFormat="1" ht="12.75" x14ac:dyDescent="0.2">
      <c r="A22" s="58" t="s">
        <v>58</v>
      </c>
      <c r="B22" s="59">
        <v>10000</v>
      </c>
      <c r="C22" s="59">
        <v>10000</v>
      </c>
      <c r="D22" s="59">
        <v>10559.1</v>
      </c>
      <c r="E22" s="60">
        <v>105.59</v>
      </c>
    </row>
    <row r="23" spans="1:5" s="6" customFormat="1" ht="12.75" x14ac:dyDescent="0.2">
      <c r="A23" s="71" t="s">
        <v>73</v>
      </c>
      <c r="B23" s="71"/>
      <c r="C23" s="71"/>
      <c r="D23" s="72">
        <v>10559.1</v>
      </c>
      <c r="E23" s="71"/>
    </row>
    <row r="24" spans="1:5" s="6" customFormat="1" ht="12.75" x14ac:dyDescent="0.2">
      <c r="A24" s="58" t="s">
        <v>125</v>
      </c>
      <c r="B24" s="59">
        <v>2500</v>
      </c>
      <c r="C24" s="59">
        <v>2500</v>
      </c>
      <c r="D24" s="59">
        <v>2200</v>
      </c>
      <c r="E24" s="60">
        <v>88</v>
      </c>
    </row>
    <row r="25" spans="1:5" s="6" customFormat="1" ht="12.75" x14ac:dyDescent="0.2">
      <c r="A25" s="58" t="s">
        <v>58</v>
      </c>
      <c r="B25" s="59">
        <v>2500</v>
      </c>
      <c r="C25" s="59">
        <v>2500</v>
      </c>
      <c r="D25" s="59">
        <v>2200</v>
      </c>
      <c r="E25" s="60">
        <v>88</v>
      </c>
    </row>
    <row r="26" spans="1:5" s="6" customFormat="1" ht="12.75" x14ac:dyDescent="0.2">
      <c r="A26" s="71" t="s">
        <v>73</v>
      </c>
      <c r="B26" s="71"/>
      <c r="C26" s="71"/>
      <c r="D26" s="72">
        <v>2200</v>
      </c>
      <c r="E26" s="71"/>
    </row>
    <row r="27" spans="1:5" s="48" customFormat="1" ht="12.75" x14ac:dyDescent="0.2">
      <c r="A27" s="77" t="s">
        <v>121</v>
      </c>
      <c r="B27" s="78">
        <v>938397.4</v>
      </c>
      <c r="C27" s="78">
        <v>938397.4</v>
      </c>
      <c r="D27" s="78">
        <v>928201.39</v>
      </c>
      <c r="E27" s="79">
        <v>98.91</v>
      </c>
    </row>
    <row r="28" spans="1:5" s="6" customFormat="1" ht="12.75" x14ac:dyDescent="0.2">
      <c r="A28" s="58" t="s">
        <v>122</v>
      </c>
      <c r="B28" s="60">
        <v>323.72000000000003</v>
      </c>
      <c r="C28" s="60">
        <v>323.72000000000003</v>
      </c>
      <c r="D28" s="60">
        <v>32.93</v>
      </c>
      <c r="E28" s="60">
        <v>10.17</v>
      </c>
    </row>
    <row r="29" spans="1:5" s="6" customFormat="1" ht="12.75" x14ac:dyDescent="0.2">
      <c r="A29" s="58" t="s">
        <v>58</v>
      </c>
      <c r="B29" s="60">
        <v>318.72000000000003</v>
      </c>
      <c r="C29" s="60">
        <v>318.72000000000003</v>
      </c>
      <c r="D29" s="60">
        <v>32.93</v>
      </c>
      <c r="E29" s="60">
        <v>10.33</v>
      </c>
    </row>
    <row r="30" spans="1:5" s="6" customFormat="1" ht="12.75" x14ac:dyDescent="0.2">
      <c r="A30" s="71" t="s">
        <v>74</v>
      </c>
      <c r="B30" s="71"/>
      <c r="C30" s="71"/>
      <c r="D30" s="73">
        <v>32.93</v>
      </c>
      <c r="E30" s="71"/>
    </row>
    <row r="31" spans="1:5" s="6" customFormat="1" ht="12.75" x14ac:dyDescent="0.2">
      <c r="A31" s="58" t="s">
        <v>84</v>
      </c>
      <c r="B31" s="60">
        <v>5</v>
      </c>
      <c r="C31" s="60">
        <v>5</v>
      </c>
      <c r="D31" s="58"/>
      <c r="E31" s="58"/>
    </row>
    <row r="32" spans="1:5" s="6" customFormat="1" ht="25.5" x14ac:dyDescent="0.2">
      <c r="A32" s="58" t="s">
        <v>123</v>
      </c>
      <c r="B32" s="60">
        <v>833</v>
      </c>
      <c r="C32" s="60">
        <v>833</v>
      </c>
      <c r="D32" s="60">
        <v>26.84</v>
      </c>
      <c r="E32" s="60">
        <v>3.22</v>
      </c>
    </row>
    <row r="33" spans="1:5" s="6" customFormat="1" ht="12.75" x14ac:dyDescent="0.2">
      <c r="A33" s="58" t="s">
        <v>58</v>
      </c>
      <c r="B33" s="60">
        <v>833</v>
      </c>
      <c r="C33" s="60">
        <v>833</v>
      </c>
      <c r="D33" s="60">
        <v>26.84</v>
      </c>
      <c r="E33" s="60">
        <v>3.22</v>
      </c>
    </row>
    <row r="34" spans="1:5" s="6" customFormat="1" ht="12.75" x14ac:dyDescent="0.2">
      <c r="A34" s="71" t="s">
        <v>83</v>
      </c>
      <c r="B34" s="71"/>
      <c r="C34" s="71"/>
      <c r="D34" s="73">
        <v>26.84</v>
      </c>
      <c r="E34" s="71"/>
    </row>
    <row r="35" spans="1:5" s="6" customFormat="1" ht="12.75" x14ac:dyDescent="0.2">
      <c r="A35" s="58" t="s">
        <v>125</v>
      </c>
      <c r="B35" s="59">
        <v>56200</v>
      </c>
      <c r="C35" s="59">
        <v>56200</v>
      </c>
      <c r="D35" s="59">
        <v>54337.04</v>
      </c>
      <c r="E35" s="60">
        <v>96.69</v>
      </c>
    </row>
    <row r="36" spans="1:5" s="6" customFormat="1" ht="12.75" x14ac:dyDescent="0.2">
      <c r="A36" s="58" t="s">
        <v>58</v>
      </c>
      <c r="B36" s="59">
        <v>56034.92</v>
      </c>
      <c r="C36" s="59">
        <v>56034.92</v>
      </c>
      <c r="D36" s="59">
        <v>54181.19</v>
      </c>
      <c r="E36" s="60">
        <v>96.69</v>
      </c>
    </row>
    <row r="37" spans="1:5" s="6" customFormat="1" ht="12.75" x14ac:dyDescent="0.2">
      <c r="A37" s="71" t="s">
        <v>60</v>
      </c>
      <c r="B37" s="71"/>
      <c r="C37" s="71"/>
      <c r="D37" s="72">
        <v>4824.24</v>
      </c>
      <c r="E37" s="71"/>
    </row>
    <row r="38" spans="1:5" s="6" customFormat="1" ht="12.75" x14ac:dyDescent="0.2">
      <c r="A38" s="71" t="s">
        <v>62</v>
      </c>
      <c r="B38" s="71"/>
      <c r="C38" s="71"/>
      <c r="D38" s="72">
        <v>1040</v>
      </c>
      <c r="E38" s="71"/>
    </row>
    <row r="39" spans="1:5" s="6" customFormat="1" ht="12.75" x14ac:dyDescent="0.2">
      <c r="A39" s="71" t="s">
        <v>63</v>
      </c>
      <c r="B39" s="71"/>
      <c r="C39" s="71"/>
      <c r="D39" s="73">
        <v>418.5</v>
      </c>
      <c r="E39" s="71"/>
    </row>
    <row r="40" spans="1:5" s="6" customFormat="1" ht="12.75" x14ac:dyDescent="0.2">
      <c r="A40" s="71" t="s">
        <v>65</v>
      </c>
      <c r="B40" s="71"/>
      <c r="C40" s="71"/>
      <c r="D40" s="72">
        <v>6718.73</v>
      </c>
      <c r="E40" s="71"/>
    </row>
    <row r="41" spans="1:5" s="6" customFormat="1" ht="12.75" x14ac:dyDescent="0.2">
      <c r="A41" s="71" t="s">
        <v>67</v>
      </c>
      <c r="B41" s="71"/>
      <c r="C41" s="71"/>
      <c r="D41" s="72">
        <v>17902.71</v>
      </c>
      <c r="E41" s="71"/>
    </row>
    <row r="42" spans="1:5" s="6" customFormat="1" ht="12.75" x14ac:dyDescent="0.2">
      <c r="A42" s="71" t="s">
        <v>68</v>
      </c>
      <c r="B42" s="71"/>
      <c r="C42" s="71"/>
      <c r="D42" s="72">
        <v>2098.9</v>
      </c>
      <c r="E42" s="71"/>
    </row>
    <row r="43" spans="1:5" s="6" customFormat="1" ht="12.75" x14ac:dyDescent="0.2">
      <c r="A43" s="71" t="s">
        <v>69</v>
      </c>
      <c r="B43" s="71"/>
      <c r="C43" s="71"/>
      <c r="D43" s="72">
        <v>1348.74</v>
      </c>
      <c r="E43" s="71"/>
    </row>
    <row r="44" spans="1:5" s="6" customFormat="1" ht="12.75" x14ac:dyDescent="0.2">
      <c r="A44" s="71" t="s">
        <v>70</v>
      </c>
      <c r="B44" s="71"/>
      <c r="C44" s="71"/>
      <c r="D44" s="73">
        <v>155.38</v>
      </c>
      <c r="E44" s="71"/>
    </row>
    <row r="45" spans="1:5" s="6" customFormat="1" ht="12.75" x14ac:dyDescent="0.2">
      <c r="A45" s="71" t="s">
        <v>72</v>
      </c>
      <c r="B45" s="71"/>
      <c r="C45" s="71"/>
      <c r="D45" s="72">
        <v>2844.69</v>
      </c>
      <c r="E45" s="71"/>
    </row>
    <row r="46" spans="1:5" s="6" customFormat="1" ht="12.75" x14ac:dyDescent="0.2">
      <c r="A46" s="71" t="s">
        <v>73</v>
      </c>
      <c r="B46" s="71"/>
      <c r="C46" s="71"/>
      <c r="D46" s="72">
        <v>3354.44</v>
      </c>
      <c r="E46" s="71"/>
    </row>
    <row r="47" spans="1:5" s="6" customFormat="1" ht="12.75" x14ac:dyDescent="0.2">
      <c r="A47" s="71" t="s">
        <v>74</v>
      </c>
      <c r="B47" s="71"/>
      <c r="C47" s="71"/>
      <c r="D47" s="72">
        <v>5974.52</v>
      </c>
      <c r="E47" s="71"/>
    </row>
    <row r="48" spans="1:5" s="6" customFormat="1" ht="12.75" x14ac:dyDescent="0.2">
      <c r="A48" s="71" t="s">
        <v>75</v>
      </c>
      <c r="B48" s="71"/>
      <c r="C48" s="71"/>
      <c r="D48" s="72">
        <v>2864.45</v>
      </c>
      <c r="E48" s="71"/>
    </row>
    <row r="49" spans="1:5" s="6" customFormat="1" ht="12.75" x14ac:dyDescent="0.2">
      <c r="A49" s="71" t="s">
        <v>77</v>
      </c>
      <c r="B49" s="71"/>
      <c r="C49" s="71"/>
      <c r="D49" s="72">
        <v>2071.1799999999998</v>
      </c>
      <c r="E49" s="71"/>
    </row>
    <row r="50" spans="1:5" s="6" customFormat="1" ht="12.75" x14ac:dyDescent="0.2">
      <c r="A50" s="71" t="s">
        <v>78</v>
      </c>
      <c r="B50" s="71"/>
      <c r="C50" s="71"/>
      <c r="D50" s="72">
        <v>1936.68</v>
      </c>
      <c r="E50" s="71"/>
    </row>
    <row r="51" spans="1:5" s="6" customFormat="1" ht="12.75" x14ac:dyDescent="0.2">
      <c r="A51" s="71" t="s">
        <v>82</v>
      </c>
      <c r="B51" s="71"/>
      <c r="C51" s="71"/>
      <c r="D51" s="73">
        <v>163.09</v>
      </c>
      <c r="E51" s="71"/>
    </row>
    <row r="52" spans="1:5" s="6" customFormat="1" ht="12.75" x14ac:dyDescent="0.2">
      <c r="A52" s="71" t="s">
        <v>83</v>
      </c>
      <c r="B52" s="71"/>
      <c r="C52" s="71"/>
      <c r="D52" s="73">
        <v>464.94</v>
      </c>
      <c r="E52" s="71"/>
    </row>
    <row r="53" spans="1:5" s="6" customFormat="1" ht="12.75" x14ac:dyDescent="0.2">
      <c r="A53" s="58" t="s">
        <v>84</v>
      </c>
      <c r="B53" s="60">
        <v>165.08</v>
      </c>
      <c r="C53" s="60">
        <v>165.08</v>
      </c>
      <c r="D53" s="60">
        <v>155.85</v>
      </c>
      <c r="E53" s="60">
        <v>94.41</v>
      </c>
    </row>
    <row r="54" spans="1:5" s="6" customFormat="1" ht="12.75" x14ac:dyDescent="0.2">
      <c r="A54" s="71" t="s">
        <v>86</v>
      </c>
      <c r="B54" s="71"/>
      <c r="C54" s="71"/>
      <c r="D54" s="73">
        <v>155.85</v>
      </c>
      <c r="E54" s="71"/>
    </row>
    <row r="55" spans="1:5" s="6" customFormat="1" ht="25.5" x14ac:dyDescent="0.2">
      <c r="A55" s="58" t="s">
        <v>126</v>
      </c>
      <c r="B55" s="59">
        <v>1681.92</v>
      </c>
      <c r="C55" s="59">
        <v>1681.92</v>
      </c>
      <c r="D55" s="60">
        <v>22.58</v>
      </c>
      <c r="E55" s="60">
        <v>1.34</v>
      </c>
    </row>
    <row r="56" spans="1:5" s="6" customFormat="1" ht="12.75" x14ac:dyDescent="0.2">
      <c r="A56" s="58" t="s">
        <v>58</v>
      </c>
      <c r="B56" s="59">
        <v>1681.92</v>
      </c>
      <c r="C56" s="59">
        <v>1681.92</v>
      </c>
      <c r="D56" s="60">
        <v>22.58</v>
      </c>
      <c r="E56" s="60">
        <v>1.34</v>
      </c>
    </row>
    <row r="57" spans="1:5" s="6" customFormat="1" ht="12.75" x14ac:dyDescent="0.2">
      <c r="A57" s="71" t="s">
        <v>65</v>
      </c>
      <c r="B57" s="71"/>
      <c r="C57" s="71"/>
      <c r="D57" s="73">
        <v>22.58</v>
      </c>
      <c r="E57" s="71"/>
    </row>
    <row r="58" spans="1:5" s="6" customFormat="1" ht="12.75" x14ac:dyDescent="0.2">
      <c r="A58" s="58" t="s">
        <v>127</v>
      </c>
      <c r="B58" s="59">
        <v>875709.39</v>
      </c>
      <c r="C58" s="59">
        <v>875709.39</v>
      </c>
      <c r="D58" s="59">
        <v>868623.52</v>
      </c>
      <c r="E58" s="60">
        <v>99.19</v>
      </c>
    </row>
    <row r="59" spans="1:5" s="6" customFormat="1" ht="12.75" x14ac:dyDescent="0.2">
      <c r="A59" s="58" t="s">
        <v>49</v>
      </c>
      <c r="B59" s="59">
        <v>852514.32</v>
      </c>
      <c r="C59" s="59">
        <v>852514.32</v>
      </c>
      <c r="D59" s="59">
        <v>845935.43</v>
      </c>
      <c r="E59" s="60">
        <v>99.23</v>
      </c>
    </row>
    <row r="60" spans="1:5" s="6" customFormat="1" ht="12.75" x14ac:dyDescent="0.2">
      <c r="A60" s="71" t="s">
        <v>51</v>
      </c>
      <c r="B60" s="71"/>
      <c r="C60" s="71"/>
      <c r="D60" s="72">
        <v>670723.15</v>
      </c>
      <c r="E60" s="71"/>
    </row>
    <row r="61" spans="1:5" s="6" customFormat="1" ht="12.75" x14ac:dyDescent="0.2">
      <c r="A61" s="71" t="s">
        <v>52</v>
      </c>
      <c r="B61" s="71"/>
      <c r="C61" s="71"/>
      <c r="D61" s="72">
        <v>17006.16</v>
      </c>
      <c r="E61" s="71"/>
    </row>
    <row r="62" spans="1:5" s="6" customFormat="1" ht="12.75" x14ac:dyDescent="0.2">
      <c r="A62" s="71" t="s">
        <v>53</v>
      </c>
      <c r="B62" s="71"/>
      <c r="C62" s="71"/>
      <c r="D62" s="72">
        <v>10267.48</v>
      </c>
      <c r="E62" s="71"/>
    </row>
    <row r="63" spans="1:5" s="6" customFormat="1" ht="12.75" x14ac:dyDescent="0.2">
      <c r="A63" s="71" t="s">
        <v>55</v>
      </c>
      <c r="B63" s="71"/>
      <c r="C63" s="71"/>
      <c r="D63" s="72">
        <v>32769.15</v>
      </c>
      <c r="E63" s="71"/>
    </row>
    <row r="64" spans="1:5" s="6" customFormat="1" ht="12.75" x14ac:dyDescent="0.2">
      <c r="A64" s="71" t="s">
        <v>57</v>
      </c>
      <c r="B64" s="71"/>
      <c r="C64" s="71"/>
      <c r="D64" s="72">
        <v>115169.49</v>
      </c>
      <c r="E64" s="71"/>
    </row>
    <row r="65" spans="1:5" s="6" customFormat="1" ht="12.75" x14ac:dyDescent="0.2">
      <c r="A65" s="58" t="s">
        <v>58</v>
      </c>
      <c r="B65" s="59">
        <v>21270.07</v>
      </c>
      <c r="C65" s="59">
        <v>21270.07</v>
      </c>
      <c r="D65" s="59">
        <v>21277.19</v>
      </c>
      <c r="E65" s="60">
        <v>100.03</v>
      </c>
    </row>
    <row r="66" spans="1:5" s="6" customFormat="1" ht="12.75" x14ac:dyDescent="0.2">
      <c r="A66" s="71" t="s">
        <v>60</v>
      </c>
      <c r="B66" s="71"/>
      <c r="C66" s="71"/>
      <c r="D66" s="73">
        <v>133.19999999999999</v>
      </c>
      <c r="E66" s="71"/>
    </row>
    <row r="67" spans="1:5" s="6" customFormat="1" ht="12.75" x14ac:dyDescent="0.2">
      <c r="A67" s="71" t="s">
        <v>61</v>
      </c>
      <c r="B67" s="71"/>
      <c r="C67" s="71"/>
      <c r="D67" s="72">
        <v>20871.650000000001</v>
      </c>
      <c r="E67" s="71"/>
    </row>
    <row r="68" spans="1:5" s="6" customFormat="1" ht="12.75" x14ac:dyDescent="0.2">
      <c r="A68" s="71" t="s">
        <v>76</v>
      </c>
      <c r="B68" s="71"/>
      <c r="C68" s="71"/>
      <c r="D68" s="73">
        <v>177.12</v>
      </c>
      <c r="E68" s="71"/>
    </row>
    <row r="69" spans="1:5" s="6" customFormat="1" ht="12.75" x14ac:dyDescent="0.2">
      <c r="A69" s="71" t="s">
        <v>83</v>
      </c>
      <c r="B69" s="71"/>
      <c r="C69" s="71"/>
      <c r="D69" s="73">
        <v>95.22</v>
      </c>
      <c r="E69" s="71"/>
    </row>
    <row r="70" spans="1:5" s="6" customFormat="1" ht="25.5" x14ac:dyDescent="0.2">
      <c r="A70" s="58" t="s">
        <v>87</v>
      </c>
      <c r="B70" s="59">
        <v>1925</v>
      </c>
      <c r="C70" s="59">
        <v>1925</v>
      </c>
      <c r="D70" s="59">
        <v>1410.9</v>
      </c>
      <c r="E70" s="60">
        <v>73.290000000000006</v>
      </c>
    </row>
    <row r="71" spans="1:5" s="6" customFormat="1" ht="12.75" x14ac:dyDescent="0.2">
      <c r="A71" s="71" t="s">
        <v>89</v>
      </c>
      <c r="B71" s="71"/>
      <c r="C71" s="71"/>
      <c r="D71" s="72">
        <v>1410.9</v>
      </c>
      <c r="E71" s="71"/>
    </row>
    <row r="72" spans="1:5" s="6" customFormat="1" ht="12.75" x14ac:dyDescent="0.2">
      <c r="A72" s="58" t="s">
        <v>169</v>
      </c>
      <c r="B72" s="58"/>
      <c r="C72" s="58"/>
      <c r="D72" s="59">
        <v>4311.83</v>
      </c>
      <c r="E72" s="58"/>
    </row>
    <row r="73" spans="1:5" s="6" customFormat="1" ht="12.75" x14ac:dyDescent="0.2">
      <c r="A73" s="58" t="s">
        <v>58</v>
      </c>
      <c r="B73" s="58"/>
      <c r="C73" s="58"/>
      <c r="D73" s="59">
        <v>4311.83</v>
      </c>
      <c r="E73" s="58"/>
    </row>
    <row r="74" spans="1:5" s="6" customFormat="1" ht="12.75" x14ac:dyDescent="0.2">
      <c r="A74" s="71" t="s">
        <v>69</v>
      </c>
      <c r="B74" s="71"/>
      <c r="C74" s="71"/>
      <c r="D74" s="72">
        <v>4311.83</v>
      </c>
      <c r="E74" s="71"/>
    </row>
    <row r="75" spans="1:5" s="6" customFormat="1" ht="25.5" x14ac:dyDescent="0.2">
      <c r="A75" s="58" t="s">
        <v>129</v>
      </c>
      <c r="B75" s="59">
        <v>1700</v>
      </c>
      <c r="C75" s="59">
        <v>1700</v>
      </c>
      <c r="D75" s="60">
        <v>808.75</v>
      </c>
      <c r="E75" s="60">
        <v>47.57</v>
      </c>
    </row>
    <row r="76" spans="1:5" s="6" customFormat="1" ht="12.75" x14ac:dyDescent="0.2">
      <c r="A76" s="58" t="s">
        <v>58</v>
      </c>
      <c r="B76" s="59">
        <v>1700</v>
      </c>
      <c r="C76" s="59">
        <v>1700</v>
      </c>
      <c r="D76" s="60">
        <v>808.75</v>
      </c>
      <c r="E76" s="60">
        <v>47.57</v>
      </c>
    </row>
    <row r="77" spans="1:5" s="6" customFormat="1" ht="12.75" x14ac:dyDescent="0.2">
      <c r="A77" s="71" t="s">
        <v>73</v>
      </c>
      <c r="B77" s="71"/>
      <c r="C77" s="71"/>
      <c r="D77" s="73">
        <v>808.75</v>
      </c>
      <c r="E77" s="71"/>
    </row>
    <row r="78" spans="1:5" s="6" customFormat="1" ht="38.25" x14ac:dyDescent="0.2">
      <c r="A78" s="58" t="s">
        <v>130</v>
      </c>
      <c r="B78" s="59">
        <v>1949.37</v>
      </c>
      <c r="C78" s="59">
        <v>1949.37</v>
      </c>
      <c r="D78" s="60">
        <v>37.9</v>
      </c>
      <c r="E78" s="60">
        <v>1.94</v>
      </c>
    </row>
    <row r="79" spans="1:5" s="6" customFormat="1" ht="12.75" x14ac:dyDescent="0.2">
      <c r="A79" s="58" t="s">
        <v>58</v>
      </c>
      <c r="B79" s="59">
        <v>1949.37</v>
      </c>
      <c r="C79" s="59">
        <v>1949.37</v>
      </c>
      <c r="D79" s="60">
        <v>37.9</v>
      </c>
      <c r="E79" s="60">
        <v>1.94</v>
      </c>
    </row>
    <row r="80" spans="1:5" s="6" customFormat="1" ht="12.75" x14ac:dyDescent="0.2">
      <c r="A80" s="71" t="s">
        <v>73</v>
      </c>
      <c r="B80" s="71"/>
      <c r="C80" s="71"/>
      <c r="D80" s="73">
        <v>37.9</v>
      </c>
      <c r="E80" s="71"/>
    </row>
    <row r="81" spans="1:5" s="48" customFormat="1" ht="12.75" x14ac:dyDescent="0.2">
      <c r="A81" s="77" t="s">
        <v>131</v>
      </c>
      <c r="B81" s="78">
        <v>17190.599999999999</v>
      </c>
      <c r="C81" s="78">
        <v>17190.599999999999</v>
      </c>
      <c r="D81" s="78">
        <v>9498.33</v>
      </c>
      <c r="E81" s="79">
        <v>55.25</v>
      </c>
    </row>
    <row r="82" spans="1:5" s="6" customFormat="1" ht="25.5" x14ac:dyDescent="0.2">
      <c r="A82" s="58" t="s">
        <v>124</v>
      </c>
      <c r="B82" s="58"/>
      <c r="C82" s="58"/>
      <c r="D82" s="60">
        <v>0.02</v>
      </c>
      <c r="E82" s="58"/>
    </row>
    <row r="83" spans="1:5" s="6" customFormat="1" ht="25.5" x14ac:dyDescent="0.2">
      <c r="A83" s="58" t="s">
        <v>87</v>
      </c>
      <c r="B83" s="58"/>
      <c r="C83" s="58"/>
      <c r="D83" s="60">
        <v>0.02</v>
      </c>
      <c r="E83" s="58"/>
    </row>
    <row r="84" spans="1:5" s="6" customFormat="1" ht="12.75" x14ac:dyDescent="0.2">
      <c r="A84" s="71" t="s">
        <v>89</v>
      </c>
      <c r="B84" s="71"/>
      <c r="C84" s="71"/>
      <c r="D84" s="73">
        <v>0.02</v>
      </c>
      <c r="E84" s="71"/>
    </row>
    <row r="85" spans="1:5" s="6" customFormat="1" ht="12.75" x14ac:dyDescent="0.2">
      <c r="A85" s="58" t="s">
        <v>127</v>
      </c>
      <c r="B85" s="59">
        <v>17190.599999999999</v>
      </c>
      <c r="C85" s="59">
        <v>17190.599999999999</v>
      </c>
      <c r="D85" s="59">
        <v>9498.31</v>
      </c>
      <c r="E85" s="60">
        <v>55.25</v>
      </c>
    </row>
    <row r="86" spans="1:5" s="6" customFormat="1" ht="25.5" x14ac:dyDescent="0.2">
      <c r="A86" s="58" t="s">
        <v>87</v>
      </c>
      <c r="B86" s="59">
        <v>9290.6</v>
      </c>
      <c r="C86" s="59">
        <v>9290.6</v>
      </c>
      <c r="D86" s="59">
        <v>9498.31</v>
      </c>
      <c r="E86" s="60">
        <v>102.24</v>
      </c>
    </row>
    <row r="87" spans="1:5" s="6" customFormat="1" ht="12.75" x14ac:dyDescent="0.2">
      <c r="A87" s="71" t="s">
        <v>89</v>
      </c>
      <c r="B87" s="71"/>
      <c r="C87" s="71"/>
      <c r="D87" s="72">
        <v>9498.31</v>
      </c>
      <c r="E87" s="71"/>
    </row>
    <row r="88" spans="1:5" s="6" customFormat="1" ht="12.75" x14ac:dyDescent="0.2">
      <c r="A88" s="58" t="s">
        <v>94</v>
      </c>
      <c r="B88" s="59">
        <v>7900</v>
      </c>
      <c r="C88" s="59">
        <v>7900</v>
      </c>
      <c r="D88" s="58"/>
      <c r="E88" s="58"/>
    </row>
    <row r="89" spans="1:5" s="48" customFormat="1" ht="12.75" x14ac:dyDescent="0.2">
      <c r="A89" s="77" t="s">
        <v>132</v>
      </c>
      <c r="B89" s="78">
        <v>42570</v>
      </c>
      <c r="C89" s="78">
        <v>42570</v>
      </c>
      <c r="D89" s="78">
        <v>39441.94</v>
      </c>
      <c r="E89" s="79">
        <v>92.65</v>
      </c>
    </row>
    <row r="90" spans="1:5" s="6" customFormat="1" ht="12.75" x14ac:dyDescent="0.2">
      <c r="A90" s="58" t="s">
        <v>127</v>
      </c>
      <c r="B90" s="59">
        <v>42570</v>
      </c>
      <c r="C90" s="59">
        <v>42570</v>
      </c>
      <c r="D90" s="59">
        <v>39441.94</v>
      </c>
      <c r="E90" s="60">
        <v>92.65</v>
      </c>
    </row>
    <row r="91" spans="1:5" s="6" customFormat="1" ht="12.75" x14ac:dyDescent="0.2">
      <c r="A91" s="58" t="s">
        <v>58</v>
      </c>
      <c r="B91" s="59">
        <v>42570</v>
      </c>
      <c r="C91" s="59">
        <v>42570</v>
      </c>
      <c r="D91" s="59">
        <v>39441.94</v>
      </c>
      <c r="E91" s="60">
        <v>92.65</v>
      </c>
    </row>
    <row r="92" spans="1:5" s="6" customFormat="1" ht="12.75" x14ac:dyDescent="0.2">
      <c r="A92" s="71" t="s">
        <v>66</v>
      </c>
      <c r="B92" s="71"/>
      <c r="C92" s="71"/>
      <c r="D92" s="72">
        <v>39441.94</v>
      </c>
      <c r="E92" s="71"/>
    </row>
    <row r="93" spans="1:5" s="6" customFormat="1" ht="25.5" x14ac:dyDescent="0.2">
      <c r="A93" s="58" t="s">
        <v>133</v>
      </c>
      <c r="B93" s="59">
        <v>76873.149999999994</v>
      </c>
      <c r="C93" s="59">
        <v>76873.149999999994</v>
      </c>
      <c r="D93" s="59">
        <v>84651.92</v>
      </c>
      <c r="E93" s="60">
        <v>110.12</v>
      </c>
    </row>
    <row r="94" spans="1:5" s="48" customFormat="1" ht="12.75" x14ac:dyDescent="0.2">
      <c r="A94" s="77" t="s">
        <v>134</v>
      </c>
      <c r="B94" s="78">
        <v>47158.43</v>
      </c>
      <c r="C94" s="78">
        <v>47158.43</v>
      </c>
      <c r="D94" s="78">
        <v>55638.02</v>
      </c>
      <c r="E94" s="79">
        <v>117.98</v>
      </c>
    </row>
    <row r="95" spans="1:5" s="6" customFormat="1" ht="25.5" x14ac:dyDescent="0.2">
      <c r="A95" s="58" t="s">
        <v>124</v>
      </c>
      <c r="B95" s="59">
        <v>28500</v>
      </c>
      <c r="C95" s="59">
        <v>28500</v>
      </c>
      <c r="D95" s="59">
        <v>28462.71</v>
      </c>
      <c r="E95" s="60">
        <v>99.87</v>
      </c>
    </row>
    <row r="96" spans="1:5" s="6" customFormat="1" ht="12.75" x14ac:dyDescent="0.2">
      <c r="A96" s="58" t="s">
        <v>49</v>
      </c>
      <c r="B96" s="59">
        <v>9806</v>
      </c>
      <c r="C96" s="59">
        <v>9806</v>
      </c>
      <c r="D96" s="59">
        <v>11345.95</v>
      </c>
      <c r="E96" s="60">
        <v>115.7</v>
      </c>
    </row>
    <row r="97" spans="1:5" s="6" customFormat="1" ht="12.75" x14ac:dyDescent="0.2">
      <c r="A97" s="71" t="s">
        <v>51</v>
      </c>
      <c r="B97" s="71"/>
      <c r="C97" s="71"/>
      <c r="D97" s="72">
        <v>5332.42</v>
      </c>
      <c r="E97" s="71"/>
    </row>
    <row r="98" spans="1:5" s="6" customFormat="1" ht="12.75" x14ac:dyDescent="0.2">
      <c r="A98" s="71" t="s">
        <v>55</v>
      </c>
      <c r="B98" s="71"/>
      <c r="C98" s="71"/>
      <c r="D98" s="72">
        <v>1300</v>
      </c>
      <c r="E98" s="71"/>
    </row>
    <row r="99" spans="1:5" s="6" customFormat="1" ht="12.75" x14ac:dyDescent="0.2">
      <c r="A99" s="71" t="s">
        <v>57</v>
      </c>
      <c r="B99" s="71"/>
      <c r="C99" s="71"/>
      <c r="D99" s="72">
        <v>4713.53</v>
      </c>
      <c r="E99" s="71"/>
    </row>
    <row r="100" spans="1:5" s="6" customFormat="1" ht="12.75" x14ac:dyDescent="0.2">
      <c r="A100" s="58" t="s">
        <v>58</v>
      </c>
      <c r="B100" s="59">
        <v>18694</v>
      </c>
      <c r="C100" s="59">
        <v>18694</v>
      </c>
      <c r="D100" s="59">
        <v>17116.759999999998</v>
      </c>
      <c r="E100" s="60">
        <v>91.56</v>
      </c>
    </row>
    <row r="101" spans="1:5" s="6" customFormat="1" ht="12.75" x14ac:dyDescent="0.2">
      <c r="A101" s="71" t="s">
        <v>61</v>
      </c>
      <c r="B101" s="71"/>
      <c r="C101" s="71"/>
      <c r="D101" s="73">
        <v>864.41</v>
      </c>
      <c r="E101" s="71"/>
    </row>
    <row r="102" spans="1:5" s="6" customFormat="1" ht="12.75" x14ac:dyDescent="0.2">
      <c r="A102" s="71" t="s">
        <v>78</v>
      </c>
      <c r="B102" s="71"/>
      <c r="C102" s="71"/>
      <c r="D102" s="72">
        <v>16252.35</v>
      </c>
      <c r="E102" s="71"/>
    </row>
    <row r="103" spans="1:5" s="6" customFormat="1" ht="25.5" x14ac:dyDescent="0.2">
      <c r="A103" s="58" t="s">
        <v>126</v>
      </c>
      <c r="B103" s="59">
        <v>1908.43</v>
      </c>
      <c r="C103" s="59">
        <v>1908.43</v>
      </c>
      <c r="D103" s="58"/>
      <c r="E103" s="58"/>
    </row>
    <row r="104" spans="1:5" s="6" customFormat="1" ht="12.75" x14ac:dyDescent="0.2">
      <c r="A104" s="58" t="s">
        <v>49</v>
      </c>
      <c r="B104" s="59">
        <v>1908.43</v>
      </c>
      <c r="C104" s="59">
        <v>1908.43</v>
      </c>
      <c r="D104" s="58"/>
      <c r="E104" s="58"/>
    </row>
    <row r="105" spans="1:5" s="6" customFormat="1" ht="12.75" x14ac:dyDescent="0.2">
      <c r="A105" s="58" t="s">
        <v>127</v>
      </c>
      <c r="B105" s="59">
        <v>16750</v>
      </c>
      <c r="C105" s="59">
        <v>16750</v>
      </c>
      <c r="D105" s="59">
        <v>27175.31</v>
      </c>
      <c r="E105" s="60">
        <v>162.24</v>
      </c>
    </row>
    <row r="106" spans="1:5" s="6" customFormat="1" ht="12.75" x14ac:dyDescent="0.2">
      <c r="A106" s="58" t="s">
        <v>49</v>
      </c>
      <c r="B106" s="59">
        <v>16750</v>
      </c>
      <c r="C106" s="59">
        <v>16750</v>
      </c>
      <c r="D106" s="59">
        <v>27175.31</v>
      </c>
      <c r="E106" s="60">
        <v>162.24</v>
      </c>
    </row>
    <row r="107" spans="1:5" s="6" customFormat="1" ht="12.75" x14ac:dyDescent="0.2">
      <c r="A107" s="71" t="s">
        <v>51</v>
      </c>
      <c r="B107" s="71"/>
      <c r="C107" s="71"/>
      <c r="D107" s="72">
        <v>27175.31</v>
      </c>
      <c r="E107" s="71"/>
    </row>
    <row r="108" spans="1:5" s="48" customFormat="1" ht="12.75" x14ac:dyDescent="0.2">
      <c r="A108" s="77" t="s">
        <v>135</v>
      </c>
      <c r="B108" s="78">
        <v>26140.16</v>
      </c>
      <c r="C108" s="78">
        <v>26140.16</v>
      </c>
      <c r="D108" s="78">
        <v>25486.51</v>
      </c>
      <c r="E108" s="79">
        <v>97.5</v>
      </c>
    </row>
    <row r="109" spans="1:5" s="6" customFormat="1" ht="12.75" x14ac:dyDescent="0.2">
      <c r="A109" s="58" t="s">
        <v>136</v>
      </c>
      <c r="B109" s="59">
        <v>12922.8</v>
      </c>
      <c r="C109" s="59">
        <v>12922.8</v>
      </c>
      <c r="D109" s="59">
        <v>12921.8</v>
      </c>
      <c r="E109" s="60">
        <v>99.99</v>
      </c>
    </row>
    <row r="110" spans="1:5" s="6" customFormat="1" ht="12.75" x14ac:dyDescent="0.2">
      <c r="A110" s="58" t="s">
        <v>49</v>
      </c>
      <c r="B110" s="59">
        <v>12922.8</v>
      </c>
      <c r="C110" s="59">
        <v>12922.8</v>
      </c>
      <c r="D110" s="59">
        <v>12921.8</v>
      </c>
      <c r="E110" s="60">
        <v>99.99</v>
      </c>
    </row>
    <row r="111" spans="1:5" s="6" customFormat="1" ht="12.75" x14ac:dyDescent="0.2">
      <c r="A111" s="71" t="s">
        <v>51</v>
      </c>
      <c r="B111" s="71"/>
      <c r="C111" s="71"/>
      <c r="D111" s="72">
        <v>12921.8</v>
      </c>
      <c r="E111" s="71"/>
    </row>
    <row r="112" spans="1:5" s="6" customFormat="1" ht="12.75" x14ac:dyDescent="0.2">
      <c r="A112" s="58" t="s">
        <v>137</v>
      </c>
      <c r="B112" s="59">
        <v>1446.51</v>
      </c>
      <c r="C112" s="59">
        <v>1446.51</v>
      </c>
      <c r="D112" s="59">
        <v>1446.51</v>
      </c>
      <c r="E112" s="60">
        <v>100</v>
      </c>
    </row>
    <row r="113" spans="1:5" s="6" customFormat="1" ht="12.75" x14ac:dyDescent="0.2">
      <c r="A113" s="58" t="s">
        <v>49</v>
      </c>
      <c r="B113" s="59">
        <v>1446.51</v>
      </c>
      <c r="C113" s="59">
        <v>1446.51</v>
      </c>
      <c r="D113" s="59">
        <v>1446.51</v>
      </c>
      <c r="E113" s="60">
        <v>100</v>
      </c>
    </row>
    <row r="114" spans="1:5" s="6" customFormat="1" ht="12.75" x14ac:dyDescent="0.2">
      <c r="A114" s="71" t="s">
        <v>51</v>
      </c>
      <c r="B114" s="71"/>
      <c r="C114" s="71"/>
      <c r="D114" s="72">
        <v>1446.51</v>
      </c>
      <c r="E114" s="71"/>
    </row>
    <row r="115" spans="1:5" s="6" customFormat="1" ht="12.75" x14ac:dyDescent="0.2">
      <c r="A115" s="58" t="s">
        <v>138</v>
      </c>
      <c r="B115" s="59">
        <v>9910.65</v>
      </c>
      <c r="C115" s="59">
        <v>9910.65</v>
      </c>
      <c r="D115" s="59">
        <v>9258</v>
      </c>
      <c r="E115" s="60">
        <v>93.41</v>
      </c>
    </row>
    <row r="116" spans="1:5" s="6" customFormat="1" ht="12.75" x14ac:dyDescent="0.2">
      <c r="A116" s="58" t="s">
        <v>49</v>
      </c>
      <c r="B116" s="59">
        <v>6243.34</v>
      </c>
      <c r="C116" s="59">
        <v>6243.34</v>
      </c>
      <c r="D116" s="59">
        <v>7647.52</v>
      </c>
      <c r="E116" s="60">
        <v>122.49</v>
      </c>
    </row>
    <row r="117" spans="1:5" s="6" customFormat="1" ht="12.75" x14ac:dyDescent="0.2">
      <c r="A117" s="71" t="s">
        <v>51</v>
      </c>
      <c r="B117" s="71"/>
      <c r="C117" s="71"/>
      <c r="D117" s="72">
        <v>3060.97</v>
      </c>
      <c r="E117" s="71"/>
    </row>
    <row r="118" spans="1:5" s="6" customFormat="1" ht="12.75" x14ac:dyDescent="0.2">
      <c r="A118" s="71" t="s">
        <v>55</v>
      </c>
      <c r="B118" s="71"/>
      <c r="C118" s="71"/>
      <c r="D118" s="72">
        <v>2400</v>
      </c>
      <c r="E118" s="71"/>
    </row>
    <row r="119" spans="1:5" s="6" customFormat="1" ht="12.75" x14ac:dyDescent="0.2">
      <c r="A119" s="71" t="s">
        <v>57</v>
      </c>
      <c r="B119" s="71"/>
      <c r="C119" s="71"/>
      <c r="D119" s="72">
        <v>2186.5500000000002</v>
      </c>
      <c r="E119" s="71"/>
    </row>
    <row r="120" spans="1:5" s="6" customFormat="1" ht="12.75" x14ac:dyDescent="0.2">
      <c r="A120" s="58" t="s">
        <v>58</v>
      </c>
      <c r="B120" s="59">
        <v>3667.31</v>
      </c>
      <c r="C120" s="59">
        <v>3667.31</v>
      </c>
      <c r="D120" s="59">
        <v>1610.48</v>
      </c>
      <c r="E120" s="60">
        <v>43.91</v>
      </c>
    </row>
    <row r="121" spans="1:5" s="6" customFormat="1" ht="12.75" x14ac:dyDescent="0.2">
      <c r="A121" s="71" t="s">
        <v>60</v>
      </c>
      <c r="B121" s="71"/>
      <c r="C121" s="71"/>
      <c r="D121" s="73">
        <v>90</v>
      </c>
      <c r="E121" s="71"/>
    </row>
    <row r="122" spans="1:5" s="6" customFormat="1" ht="12.75" x14ac:dyDescent="0.2">
      <c r="A122" s="71" t="s">
        <v>61</v>
      </c>
      <c r="B122" s="71"/>
      <c r="C122" s="71"/>
      <c r="D122" s="72">
        <v>1520.48</v>
      </c>
      <c r="E122" s="71"/>
    </row>
    <row r="123" spans="1:5" s="6" customFormat="1" ht="12.75" x14ac:dyDescent="0.2">
      <c r="A123" s="58" t="s">
        <v>152</v>
      </c>
      <c r="B123" s="59">
        <v>1860.2</v>
      </c>
      <c r="C123" s="59">
        <v>1860.2</v>
      </c>
      <c r="D123" s="59">
        <v>1860.2</v>
      </c>
      <c r="E123" s="60">
        <v>100</v>
      </c>
    </row>
    <row r="124" spans="1:5" s="6" customFormat="1" ht="12.75" x14ac:dyDescent="0.2">
      <c r="A124" s="58" t="s">
        <v>49</v>
      </c>
      <c r="B124" s="60">
        <v>689.27</v>
      </c>
      <c r="C124" s="60">
        <v>689.27</v>
      </c>
      <c r="D124" s="60">
        <v>689.27</v>
      </c>
      <c r="E124" s="60">
        <v>100</v>
      </c>
    </row>
    <row r="125" spans="1:5" s="6" customFormat="1" ht="12.75" x14ac:dyDescent="0.2">
      <c r="A125" s="71" t="s">
        <v>57</v>
      </c>
      <c r="B125" s="71"/>
      <c r="C125" s="71"/>
      <c r="D125" s="73">
        <v>689.27</v>
      </c>
      <c r="E125" s="71"/>
    </row>
    <row r="126" spans="1:5" s="6" customFormat="1" ht="12.75" x14ac:dyDescent="0.2">
      <c r="A126" s="58" t="s">
        <v>58</v>
      </c>
      <c r="B126" s="59">
        <v>1170.93</v>
      </c>
      <c r="C126" s="59">
        <v>1170.93</v>
      </c>
      <c r="D126" s="59">
        <v>1170.93</v>
      </c>
      <c r="E126" s="60">
        <v>100</v>
      </c>
    </row>
    <row r="127" spans="1:5" s="6" customFormat="1" ht="12.75" x14ac:dyDescent="0.2">
      <c r="A127" s="71" t="s">
        <v>61</v>
      </c>
      <c r="B127" s="71"/>
      <c r="C127" s="71"/>
      <c r="D127" s="72">
        <v>1170.93</v>
      </c>
      <c r="E127" s="71"/>
    </row>
    <row r="128" spans="1:5" s="48" customFormat="1" ht="12.75" x14ac:dyDescent="0.2">
      <c r="A128" s="77" t="s">
        <v>139</v>
      </c>
      <c r="B128" s="78">
        <v>1226.56</v>
      </c>
      <c r="C128" s="78">
        <v>1226.56</v>
      </c>
      <c r="D128" s="78">
        <v>1200</v>
      </c>
      <c r="E128" s="79">
        <v>97.83</v>
      </c>
    </row>
    <row r="129" spans="1:5" s="6" customFormat="1" ht="12.75" x14ac:dyDescent="0.2">
      <c r="A129" s="58" t="s">
        <v>136</v>
      </c>
      <c r="B129" s="59">
        <v>1200</v>
      </c>
      <c r="C129" s="59">
        <v>1200</v>
      </c>
      <c r="D129" s="59">
        <v>1200</v>
      </c>
      <c r="E129" s="60">
        <v>100</v>
      </c>
    </row>
    <row r="130" spans="1:5" s="6" customFormat="1" ht="12.75" x14ac:dyDescent="0.2">
      <c r="A130" s="58" t="s">
        <v>58</v>
      </c>
      <c r="B130" s="59">
        <v>1100</v>
      </c>
      <c r="C130" s="59">
        <v>1100</v>
      </c>
      <c r="D130" s="59">
        <v>1100</v>
      </c>
      <c r="E130" s="60">
        <v>100</v>
      </c>
    </row>
    <row r="131" spans="1:5" s="6" customFormat="1" ht="12.75" x14ac:dyDescent="0.2">
      <c r="A131" s="71" t="s">
        <v>60</v>
      </c>
      <c r="B131" s="71"/>
      <c r="C131" s="71"/>
      <c r="D131" s="73">
        <v>810</v>
      </c>
      <c r="E131" s="71"/>
    </row>
    <row r="132" spans="1:5" s="6" customFormat="1" ht="12.75" x14ac:dyDescent="0.2">
      <c r="A132" s="71" t="s">
        <v>65</v>
      </c>
      <c r="B132" s="71"/>
      <c r="C132" s="71"/>
      <c r="D132" s="73">
        <v>290</v>
      </c>
      <c r="E132" s="71"/>
    </row>
    <row r="133" spans="1:5" s="6" customFormat="1" ht="12.75" x14ac:dyDescent="0.2">
      <c r="A133" s="58" t="s">
        <v>94</v>
      </c>
      <c r="B133" s="60">
        <v>100</v>
      </c>
      <c r="C133" s="60">
        <v>100</v>
      </c>
      <c r="D133" s="60">
        <v>100</v>
      </c>
      <c r="E133" s="60">
        <v>100</v>
      </c>
    </row>
    <row r="134" spans="1:5" s="6" customFormat="1" ht="12.75" x14ac:dyDescent="0.2">
      <c r="A134" s="71" t="s">
        <v>166</v>
      </c>
      <c r="B134" s="71"/>
      <c r="C134" s="71"/>
      <c r="D134" s="73">
        <v>100</v>
      </c>
      <c r="E134" s="71"/>
    </row>
    <row r="135" spans="1:5" s="6" customFormat="1" ht="25.5" x14ac:dyDescent="0.2">
      <c r="A135" s="58" t="s">
        <v>123</v>
      </c>
      <c r="B135" s="60">
        <v>26.56</v>
      </c>
      <c r="C135" s="60">
        <v>26.56</v>
      </c>
      <c r="D135" s="58"/>
      <c r="E135" s="58"/>
    </row>
    <row r="136" spans="1:5" s="6" customFormat="1" ht="12.75" x14ac:dyDescent="0.2">
      <c r="A136" s="58" t="s">
        <v>58</v>
      </c>
      <c r="B136" s="60">
        <v>26.56</v>
      </c>
      <c r="C136" s="60">
        <v>26.56</v>
      </c>
      <c r="D136" s="58"/>
      <c r="E136" s="58"/>
    </row>
    <row r="137" spans="1:5" s="48" customFormat="1" ht="12.75" x14ac:dyDescent="0.2">
      <c r="A137" s="77" t="s">
        <v>140</v>
      </c>
      <c r="B137" s="78">
        <v>1916</v>
      </c>
      <c r="C137" s="78">
        <v>1916</v>
      </c>
      <c r="D137" s="78">
        <v>1916</v>
      </c>
      <c r="E137" s="79">
        <v>100</v>
      </c>
    </row>
    <row r="138" spans="1:5" s="6" customFormat="1" ht="12.75" x14ac:dyDescent="0.2">
      <c r="A138" s="58" t="s">
        <v>136</v>
      </c>
      <c r="B138" s="59">
        <v>1916</v>
      </c>
      <c r="C138" s="59">
        <v>1916</v>
      </c>
      <c r="D138" s="59">
        <v>1916</v>
      </c>
      <c r="E138" s="60">
        <v>100</v>
      </c>
    </row>
    <row r="139" spans="1:5" s="6" customFormat="1" ht="12.75" x14ac:dyDescent="0.2">
      <c r="A139" s="58" t="s">
        <v>58</v>
      </c>
      <c r="B139" s="59">
        <v>1916</v>
      </c>
      <c r="C139" s="59">
        <v>1916</v>
      </c>
      <c r="D139" s="59">
        <v>1916</v>
      </c>
      <c r="E139" s="60">
        <v>100</v>
      </c>
    </row>
    <row r="140" spans="1:5" s="6" customFormat="1" ht="12.75" x14ac:dyDescent="0.2">
      <c r="A140" s="71" t="s">
        <v>72</v>
      </c>
      <c r="B140" s="71"/>
      <c r="C140" s="71"/>
      <c r="D140" s="72">
        <v>1500</v>
      </c>
      <c r="E140" s="71"/>
    </row>
    <row r="141" spans="1:5" s="6" customFormat="1" ht="12.75" x14ac:dyDescent="0.2">
      <c r="A141" s="71" t="s">
        <v>76</v>
      </c>
      <c r="B141" s="71"/>
      <c r="C141" s="71"/>
      <c r="D141" s="73">
        <v>416</v>
      </c>
      <c r="E141" s="71"/>
    </row>
    <row r="142" spans="1:5" s="48" customFormat="1" ht="25.5" x14ac:dyDescent="0.2">
      <c r="A142" s="77" t="s">
        <v>141</v>
      </c>
      <c r="B142" s="79">
        <v>432</v>
      </c>
      <c r="C142" s="79">
        <v>432</v>
      </c>
      <c r="D142" s="79">
        <v>411.39</v>
      </c>
      <c r="E142" s="79">
        <v>95.23</v>
      </c>
    </row>
    <row r="143" spans="1:5" s="6" customFormat="1" ht="12.75" x14ac:dyDescent="0.2">
      <c r="A143" s="58" t="s">
        <v>127</v>
      </c>
      <c r="B143" s="60">
        <v>432</v>
      </c>
      <c r="C143" s="60">
        <v>432</v>
      </c>
      <c r="D143" s="60">
        <v>411.39</v>
      </c>
      <c r="E143" s="60">
        <v>95.23</v>
      </c>
    </row>
    <row r="144" spans="1:5" s="6" customFormat="1" ht="12.75" x14ac:dyDescent="0.2">
      <c r="A144" s="58" t="s">
        <v>90</v>
      </c>
      <c r="B144" s="60">
        <v>432</v>
      </c>
      <c r="C144" s="60">
        <v>432</v>
      </c>
      <c r="D144" s="60">
        <v>411.39</v>
      </c>
      <c r="E144" s="60">
        <v>95.23</v>
      </c>
    </row>
    <row r="145" spans="1:5" s="6" customFormat="1" ht="12.75" x14ac:dyDescent="0.2">
      <c r="A145" s="71" t="s">
        <v>92</v>
      </c>
      <c r="B145" s="71"/>
      <c r="C145" s="71"/>
      <c r="D145" s="73">
        <v>411.39</v>
      </c>
      <c r="E145" s="71"/>
    </row>
    <row r="146" spans="1:5" s="6" customFormat="1" ht="25.5" x14ac:dyDescent="0.2">
      <c r="A146" s="58" t="s">
        <v>142</v>
      </c>
      <c r="B146" s="60">
        <v>40</v>
      </c>
      <c r="C146" s="60">
        <v>40</v>
      </c>
      <c r="D146" s="58"/>
      <c r="E146" s="58"/>
    </row>
    <row r="147" spans="1:5" s="48" customFormat="1" ht="12.75" x14ac:dyDescent="0.2">
      <c r="A147" s="77" t="s">
        <v>143</v>
      </c>
      <c r="B147" s="79">
        <v>40</v>
      </c>
      <c r="C147" s="79">
        <v>40</v>
      </c>
      <c r="D147" s="77"/>
      <c r="E147" s="77"/>
    </row>
    <row r="148" spans="1:5" s="6" customFormat="1" ht="12.75" x14ac:dyDescent="0.2">
      <c r="A148" s="58" t="s">
        <v>122</v>
      </c>
      <c r="B148" s="60">
        <v>40</v>
      </c>
      <c r="C148" s="60">
        <v>40</v>
      </c>
      <c r="D148" s="58"/>
      <c r="E148" s="58"/>
    </row>
    <row r="149" spans="1:5" s="6" customFormat="1" ht="12.75" x14ac:dyDescent="0.2">
      <c r="A149" s="58" t="s">
        <v>58</v>
      </c>
      <c r="B149" s="60">
        <v>40</v>
      </c>
      <c r="C149" s="60">
        <v>40</v>
      </c>
      <c r="D149" s="58"/>
      <c r="E149" s="58"/>
    </row>
    <row r="150" spans="1:5" s="6" customFormat="1" ht="25.5" x14ac:dyDescent="0.2">
      <c r="A150" s="58" t="s">
        <v>144</v>
      </c>
      <c r="B150" s="59">
        <v>2312.92</v>
      </c>
      <c r="C150" s="59">
        <v>2312.92</v>
      </c>
      <c r="D150" s="59">
        <v>5943.14</v>
      </c>
      <c r="E150" s="60">
        <v>256.95</v>
      </c>
    </row>
    <row r="151" spans="1:5" s="6" customFormat="1" ht="12.75" x14ac:dyDescent="0.2">
      <c r="A151" s="80" t="s">
        <v>145</v>
      </c>
      <c r="B151" s="81">
        <v>2312.92</v>
      </c>
      <c r="C151" s="81">
        <v>2312.92</v>
      </c>
      <c r="D151" s="81">
        <v>5943.14</v>
      </c>
      <c r="E151" s="82">
        <v>256.95</v>
      </c>
    </row>
    <row r="152" spans="1:5" s="6" customFormat="1" ht="25.5" x14ac:dyDescent="0.2">
      <c r="A152" s="58" t="s">
        <v>123</v>
      </c>
      <c r="B152" s="60">
        <v>416.4</v>
      </c>
      <c r="C152" s="60">
        <v>416.4</v>
      </c>
      <c r="D152" s="60">
        <v>6.49</v>
      </c>
      <c r="E152" s="60">
        <v>1.56</v>
      </c>
    </row>
    <row r="153" spans="1:5" s="6" customFormat="1" ht="12.75" x14ac:dyDescent="0.2">
      <c r="A153" s="58" t="s">
        <v>94</v>
      </c>
      <c r="B153" s="60">
        <v>416.4</v>
      </c>
      <c r="C153" s="60">
        <v>416.4</v>
      </c>
      <c r="D153" s="60">
        <v>6.49</v>
      </c>
      <c r="E153" s="60">
        <v>1.56</v>
      </c>
    </row>
    <row r="154" spans="1:5" s="6" customFormat="1" ht="12.75" x14ac:dyDescent="0.2">
      <c r="A154" s="71" t="s">
        <v>166</v>
      </c>
      <c r="B154" s="71"/>
      <c r="C154" s="71"/>
      <c r="D154" s="73">
        <v>6.49</v>
      </c>
      <c r="E154" s="71"/>
    </row>
    <row r="155" spans="1:5" s="6" customFormat="1" ht="12.75" x14ac:dyDescent="0.2">
      <c r="A155" s="58" t="s">
        <v>125</v>
      </c>
      <c r="B155" s="58"/>
      <c r="C155" s="58"/>
      <c r="D155" s="59">
        <v>5516.65</v>
      </c>
      <c r="E155" s="58"/>
    </row>
    <row r="156" spans="1:5" s="6" customFormat="1" ht="12.75" x14ac:dyDescent="0.2">
      <c r="A156" s="58" t="s">
        <v>94</v>
      </c>
      <c r="B156" s="58"/>
      <c r="C156" s="58"/>
      <c r="D156" s="59">
        <v>5516.65</v>
      </c>
      <c r="E156" s="58"/>
    </row>
    <row r="157" spans="1:5" s="6" customFormat="1" ht="12.75" x14ac:dyDescent="0.2">
      <c r="A157" s="71" t="s">
        <v>164</v>
      </c>
      <c r="B157" s="71"/>
      <c r="C157" s="71"/>
      <c r="D157" s="72">
        <v>5516.65</v>
      </c>
      <c r="E157" s="71"/>
    </row>
    <row r="158" spans="1:5" s="6" customFormat="1" ht="25.5" x14ac:dyDescent="0.2">
      <c r="A158" s="58" t="s">
        <v>126</v>
      </c>
      <c r="B158" s="59">
        <v>1004.37</v>
      </c>
      <c r="C158" s="59">
        <v>1004.37</v>
      </c>
      <c r="D158" s="58"/>
      <c r="E158" s="58"/>
    </row>
    <row r="159" spans="1:5" s="6" customFormat="1" ht="12.75" x14ac:dyDescent="0.2">
      <c r="A159" s="58" t="s">
        <v>94</v>
      </c>
      <c r="B159" s="59">
        <v>1004.37</v>
      </c>
      <c r="C159" s="59">
        <v>1004.37</v>
      </c>
      <c r="D159" s="58"/>
      <c r="E159" s="58"/>
    </row>
    <row r="160" spans="1:5" s="6" customFormat="1" ht="12.75" x14ac:dyDescent="0.2">
      <c r="A160" s="58" t="s">
        <v>127</v>
      </c>
      <c r="B160" s="58"/>
      <c r="C160" s="58"/>
      <c r="D160" s="60">
        <v>420</v>
      </c>
      <c r="E160" s="58"/>
    </row>
    <row r="161" spans="1:5" s="6" customFormat="1" ht="12.75" x14ac:dyDescent="0.2">
      <c r="A161" s="58" t="s">
        <v>94</v>
      </c>
      <c r="B161" s="58"/>
      <c r="C161" s="58"/>
      <c r="D161" s="60">
        <v>420</v>
      </c>
      <c r="E161" s="58"/>
    </row>
    <row r="162" spans="1:5" s="6" customFormat="1" ht="12.75" x14ac:dyDescent="0.2">
      <c r="A162" s="71" t="s">
        <v>166</v>
      </c>
      <c r="B162" s="71"/>
      <c r="C162" s="71"/>
      <c r="D162" s="73">
        <v>420</v>
      </c>
      <c r="E162" s="71"/>
    </row>
    <row r="163" spans="1:5" s="6" customFormat="1" ht="25.5" x14ac:dyDescent="0.2">
      <c r="A163" s="58" t="s">
        <v>128</v>
      </c>
      <c r="B163" s="60">
        <v>892.15</v>
      </c>
      <c r="C163" s="60">
        <v>892.15</v>
      </c>
      <c r="D163" s="58"/>
      <c r="E163" s="58"/>
    </row>
    <row r="164" spans="1:5" s="6" customFormat="1" ht="12.75" x14ac:dyDescent="0.2">
      <c r="A164" s="58" t="s">
        <v>94</v>
      </c>
      <c r="B164" s="60">
        <v>892.15</v>
      </c>
      <c r="C164" s="60">
        <v>892.15</v>
      </c>
      <c r="D164" s="58"/>
      <c r="E164" s="58"/>
    </row>
  </sheetData>
  <mergeCells count="1">
    <mergeCell ref="A1:E1"/>
  </mergeCells>
  <pageMargins left="0.75" right="0.75" top="1" bottom="1" header="0.5" footer="0.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 OPĆEG DIJELA</vt:lpstr>
      <vt:lpstr>PRIH. I RASH. PO EKONOMSKOJ KL.</vt:lpstr>
      <vt:lpstr>PO IZVORIMA FINANCIRANJA</vt:lpstr>
      <vt:lpstr>RASHODI PO FUNKCIJSKOJ KL</vt:lpstr>
      <vt:lpstr>RASHODI PO PROGRAMSKOJ KL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Višnja</cp:lastModifiedBy>
  <cp:lastPrinted>2025-03-17T10:26:11Z</cp:lastPrinted>
  <dcterms:created xsi:type="dcterms:W3CDTF">2022-07-19T20:33:42Z</dcterms:created>
  <dcterms:modified xsi:type="dcterms:W3CDTF">2025-03-21T08:34:01Z</dcterms:modified>
</cp:coreProperties>
</file>